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517" activeTab="0"/>
  </bookViews>
  <sheets>
    <sheet name="INDICE" sheetId="1" r:id="rId1"/>
    <sheet name="Bovino" sheetId="2" r:id="rId2"/>
    <sheet name="Ovino" sheetId="3" r:id="rId3"/>
    <sheet name="Caprino" sheetId="4" r:id="rId4"/>
    <sheet name="Porcino" sheetId="5" r:id="rId5"/>
    <sheet name="Conejos" sheetId="6" r:id="rId6"/>
    <sheet name="Aves" sheetId="7" r:id="rId7"/>
    <sheet name="Razas autóctona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>#REF!</definedName>
    <definedName name="\B">'[6]p405'!#REF!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'[8]19.19'!#REF!</definedName>
    <definedName name="\x">'[9]Arlleg01'!$IR$8190</definedName>
    <definedName name="\z">'[9]Arlleg01'!$IR$8190</definedName>
    <definedName name="__123Graph_A" hidden="1">'[10]p399fao'!#REF!</definedName>
    <definedName name="__123Graph_ACurrent" hidden="1">'[10]p399fao'!#REF!</definedName>
    <definedName name="__123Graph_AGrßfico1" hidden="1">'[10]p399fao'!#REF!</definedName>
    <definedName name="__123Graph_B" hidden="1">'[11]p122'!#REF!</definedName>
    <definedName name="__123Graph_BCurrent" hidden="1">'[10]p399fao'!#REF!</definedName>
    <definedName name="__123Graph_BGrßfico1" hidden="1">'[10]p399fao'!#REF!</definedName>
    <definedName name="__123Graph_C" hidden="1">'[10]p399fao'!#REF!</definedName>
    <definedName name="__123Graph_CCurrent" hidden="1">'[10]p399fao'!#REF!</definedName>
    <definedName name="__123Graph_CGrßfico1" hidden="1">'[10]p399fao'!#REF!</definedName>
    <definedName name="__123Graph_D" hidden="1">'[11]p122'!#REF!</definedName>
    <definedName name="__123Graph_DCurrent" hidden="1">'[10]p399fao'!#REF!</definedName>
    <definedName name="__123Graph_DGrßfico1" hidden="1">'[10]p399fao'!#REF!</definedName>
    <definedName name="__123Graph_E" hidden="1">'[10]p399fao'!#REF!</definedName>
    <definedName name="__123Graph_ECurrent" hidden="1">'[10]p399fao'!#REF!</definedName>
    <definedName name="__123Graph_EGrßfico1" hidden="1">'[10]p399fao'!#REF!</definedName>
    <definedName name="__123Graph_F" hidden="1">'[11]p122'!#REF!</definedName>
    <definedName name="__123Graph_FCurrent" hidden="1">'[10]p399fao'!#REF!</definedName>
    <definedName name="__123Graph_FGrßfico1" hidden="1">'[10]p399fao'!#REF!</definedName>
    <definedName name="__123Graph_X" hidden="1">'[11]p122'!#REF!</definedName>
    <definedName name="__123Graph_XCurrent" hidden="1">'[10]p399fao'!#REF!</definedName>
    <definedName name="__123Graph_XGrßfico1" hidden="1">'[10]p399fao'!#REF!</definedName>
    <definedName name="_2014_Consulta">#REF!</definedName>
    <definedName name="_2014_ConsultaPORC" localSheetId="0">#REF!</definedName>
    <definedName name="_2014_ConsultaPORC">#REF!</definedName>
    <definedName name="_2014_DIREC_CONSULTA">#REF!</definedName>
    <definedName name="_2014_DIREC_OV_CAP">#REF!</definedName>
    <definedName name="_2016_DIREC_DEF">#REF!</definedName>
    <definedName name="_Dist_Values" hidden="1">#REF!</definedName>
    <definedName name="_p421">'[12]CARNE1'!$B$44</definedName>
    <definedName name="_p431" hidden="1">'[12]CARNE7'!$G$11:$G$93</definedName>
    <definedName name="_p7" hidden="1">'[13]19.14-15'!#REF!</definedName>
    <definedName name="_PEP1">'[14]19.11-12'!$B$51</definedName>
    <definedName name="_PEP2">'[8]19.15'!#REF!</definedName>
    <definedName name="_PEP3">'[14]19.11-12'!$B$53</definedName>
    <definedName name="_PEP4" hidden="1">'[14]19.14-15'!$B$34:$B$37</definedName>
    <definedName name="_PP1">'[15]GANADE1'!$B$77</definedName>
    <definedName name="_PP10" hidden="1">'[14]19.14-15'!$C$34:$C$37</definedName>
    <definedName name="_PP11" hidden="1">'[14]19.14-15'!$C$34:$C$37</definedName>
    <definedName name="_PP12" hidden="1">'[14]19.14-15'!$C$34:$C$37</definedName>
    <definedName name="_PP13" hidden="1">'[14]19.14-15'!#REF!</definedName>
    <definedName name="_PP14" hidden="1">'[14]19.14-15'!#REF!</definedName>
    <definedName name="_PP15" hidden="1">'[14]19.14-15'!#REF!</definedName>
    <definedName name="_PP16" hidden="1">'[14]19.14-15'!$D$34:$D$37</definedName>
    <definedName name="_PP17" hidden="1">'[14]19.14-15'!$D$34:$D$37</definedName>
    <definedName name="_pp18" hidden="1">'[14]19.14-15'!$D$34:$D$37</definedName>
    <definedName name="_pp19" hidden="1">'[14]19.14-15'!#REF!</definedName>
    <definedName name="_PP2">'[14]19.22'!#REF!</definedName>
    <definedName name="_PP20" hidden="1">'[14]19.14-15'!#REF!</definedName>
    <definedName name="_pp23" hidden="1">'[14]19.14-15'!#REF!</definedName>
    <definedName name="_pp24" hidden="1">'[14]19.14-15'!#REF!</definedName>
    <definedName name="_pp25" hidden="1">'[14]19.14-15'!#REF!</definedName>
    <definedName name="_pp26" hidden="1">'[14]19.14-15'!#REF!</definedName>
    <definedName name="_pp27" hidden="1">'[14]19.14-15'!#REF!</definedName>
    <definedName name="_PP3">'[15]GANADE1'!$B$79</definedName>
    <definedName name="_PP4">'[14]19.11-12'!$B$51</definedName>
    <definedName name="_PP5" hidden="1">'[14]19.14-15'!$B$34:$B$37</definedName>
    <definedName name="_PP6" hidden="1">'[14]19.14-15'!$B$34:$B$37</definedName>
    <definedName name="_PP7" hidden="1">'[14]19.14-15'!#REF!</definedName>
    <definedName name="_PP8" hidden="1">'[14]19.14-15'!#REF!</definedName>
    <definedName name="_PP9" hidden="1">'[14]19.14-15'!#REF!</definedName>
    <definedName name="_SUP1">#REF!</definedName>
    <definedName name="_SUP2">#REF!</definedName>
    <definedName name="_SUP3">#REF!</definedName>
    <definedName name="a">'[16]3.1'!#REF!</definedName>
    <definedName name="A_impresión_IM">#REF!</definedName>
    <definedName name="alk">'[17]19.11-12'!$B$53</definedName>
    <definedName name="AÑOSEÑA">#REF!</definedName>
    <definedName name="EXTRACT">'[18]datos'!#REF!</definedName>
    <definedName name="balan.xls" hidden="1">'[19]7.24'!$D$6:$D$27</definedName>
    <definedName name="BUSCARC">#REF!</definedName>
    <definedName name="BUSCARG">#REF!</definedName>
    <definedName name="CARGA">#REF!</definedName>
    <definedName name="Category">'[20]Textes'!$A$18:$W$64</definedName>
    <definedName name="CHEQUEO">#REF!</definedName>
    <definedName name="CODCULT">#REF!</definedName>
    <definedName name="CODGRUP">#REF!</definedName>
    <definedName name="CONS_DIRC_CONJ_16">#REF!</definedName>
    <definedName name="Consulta2">#REF!</definedName>
    <definedName name="Consulta2016">#REF!</definedName>
    <definedName name="Copia_de_BORRADOR_DIRC13">#REF!</definedName>
    <definedName name="COSECHA">#REF!</definedName>
    <definedName name="COUNTRIES">'[22]Countries'!$A$1:$AB$1</definedName>
    <definedName name="COUNTRY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'[23]Textes'!$A$18:$M$64</definedName>
    <definedName name="DESCARGA">#REF!</definedName>
    <definedName name="DESTINO">#REF!</definedName>
    <definedName name="DIC_PO_16">#REF!</definedName>
    <definedName name="EXPORTAR">#REF!</definedName>
    <definedName name="FILA">#REF!</definedName>
    <definedName name="GRUPSEÑA">#REF!</definedName>
    <definedName name="GUION">#REF!</definedName>
    <definedName name="hgvnhgj">'[16]3.1'!#REF!</definedName>
    <definedName name="IMP">#REF!</definedName>
    <definedName name="IMPR">#REF!</definedName>
    <definedName name="IMPRIMIR">#REF!</definedName>
    <definedName name="imprimir_1">'[18]datos'!#REF!</definedName>
    <definedName name="imprimir_2">'[18]datos'!#REF!</definedName>
    <definedName name="imprimir_3">'[18]datos'!#REF!</definedName>
    <definedName name="Imprimir_área_IM">#REF!</definedName>
    <definedName name="ITEMS">'[22]Dictionary'!$A$9:$A$45</definedName>
    <definedName name="kk" hidden="1">'[13]19.14-15'!#REF!</definedName>
    <definedName name="kkjkj">#REF!</definedName>
    <definedName name="l">'[16]3.1'!#REF!</definedName>
    <definedName name="LANGUAGE">#REF!</definedName>
    <definedName name="LANGUAGES">'[22]Dictionary'!$B$1:$X$1</definedName>
    <definedName name="lg">'[25]Textes'!$B$1</definedName>
    <definedName name="libliv">'[25]Textes'!$A$4:$M$11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'[22]Regions'!$A$2:$B$402</definedName>
    <definedName name="pays">'[25]Textes'!$A$68:$M$95</definedName>
    <definedName name="PEP">'[15]GANADE1'!$B$79</definedName>
    <definedName name="refyear">'[20]Dialog'!$H$18</definedName>
    <definedName name="REGI">#REF!</definedName>
    <definedName name="REGIONS">'[22]Countries'!$A$2:$A$61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'[22]Dictionary'!$A$4</definedName>
    <definedName name="SUBTITLE2">'[22]Dictionary'!$A$5</definedName>
    <definedName name="surveys">'[20]Textes'!$A$113:$W$116</definedName>
    <definedName name="TCULTSEÑA">#REF!</definedName>
    <definedName name="testvalC">'[20]Textes'!$D$123:$E$151</definedName>
    <definedName name="TITLE">'[22]Dictionary'!$A$3</definedName>
    <definedName name="TO">#REF!</definedName>
    <definedName name="TODOS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<sst xmlns="http://schemas.openxmlformats.org/spreadsheetml/2006/main" count="320" uniqueCount="147">
  <si>
    <t>HUESCA</t>
  </si>
  <si>
    <t>TERUEL</t>
  </si>
  <si>
    <t>ZARAGOZA</t>
  </si>
  <si>
    <t>ARAGON</t>
  </si>
  <si>
    <t>Huesca</t>
  </si>
  <si>
    <t>Teruel</t>
  </si>
  <si>
    <t>Zaragoza</t>
  </si>
  <si>
    <t>PROVINCIA</t>
  </si>
  <si>
    <t>TOTAL HUESCA</t>
  </si>
  <si>
    <t>TOTAL TERUEL</t>
  </si>
  <si>
    <t>TOTAL ZARAGOZA</t>
  </si>
  <si>
    <t>Lechones</t>
  </si>
  <si>
    <t>Reposición</t>
  </si>
  <si>
    <t>Verracos</t>
  </si>
  <si>
    <t>TOTAL ARAGON</t>
  </si>
  <si>
    <t>ESTRATO</t>
  </si>
  <si>
    <t>(Distribución provincial por estratos)</t>
  </si>
  <si>
    <t>Provincia</t>
  </si>
  <si>
    <t>EFECTIVOS Y PRODUCCION ANUAL DE GAZAPOS EN EXPLOTACIONES CUNÍCULAS INDUSTRIALES</t>
  </si>
  <si>
    <t xml:space="preserve"> % OCUPACION</t>
  </si>
  <si>
    <t>% FERTILIDAD</t>
  </si>
  <si>
    <t>PARTOS/ HEMBRA/ AÑO</t>
  </si>
  <si>
    <t>GAZAPOS/ CONEJA/ PARTO</t>
  </si>
  <si>
    <t>Nº GAZAPOS NACIDOS VIVOS</t>
  </si>
  <si>
    <t>Nº GAZAPOS VENDIDOS</t>
  </si>
  <si>
    <t>PESO GAZAPOS (KG)</t>
  </si>
  <si>
    <t>TOTAL PESO VIVO GAZAPOS (KG)</t>
  </si>
  <si>
    <t>3 (100-199)</t>
  </si>
  <si>
    <t>4 (200-499)</t>
  </si>
  <si>
    <t>Machos</t>
  </si>
  <si>
    <t>Hembras</t>
  </si>
  <si>
    <t>Total</t>
  </si>
  <si>
    <t xml:space="preserve">   Animales menores de 12 meses</t>
  </si>
  <si>
    <t xml:space="preserve">Novillas </t>
  </si>
  <si>
    <t>Vacas</t>
  </si>
  <si>
    <t>Otros</t>
  </si>
  <si>
    <t>Sacrificio</t>
  </si>
  <si>
    <t>Frisonas</t>
  </si>
  <si>
    <t>Otras razas</t>
  </si>
  <si>
    <t xml:space="preserve"> ARAGON</t>
  </si>
  <si>
    <t xml:space="preserve"> Huesca</t>
  </si>
  <si>
    <t xml:space="preserve"> Teruel</t>
  </si>
  <si>
    <t xml:space="preserve"> Zaragoza</t>
  </si>
  <si>
    <t>Hembras para vida</t>
  </si>
  <si>
    <t>Corderos</t>
  </si>
  <si>
    <t>Nunca han parido</t>
  </si>
  <si>
    <t>Que ya han parido</t>
  </si>
  <si>
    <t>No</t>
  </si>
  <si>
    <t>Cubiertas por 1ª vez</t>
  </si>
  <si>
    <t>cubiertas</t>
  </si>
  <si>
    <t>Ordeño</t>
  </si>
  <si>
    <t>No ordeño</t>
  </si>
  <si>
    <t xml:space="preserve">  Huesca</t>
  </si>
  <si>
    <t xml:space="preserve">  Teruel</t>
  </si>
  <si>
    <t xml:space="preserve">  Zaragoza</t>
  </si>
  <si>
    <t xml:space="preserve">   ARAGON</t>
  </si>
  <si>
    <t>Chivos</t>
  </si>
  <si>
    <t>Cubiertas</t>
  </si>
  <si>
    <t>1ª vez</t>
  </si>
  <si>
    <t>ordeño</t>
  </si>
  <si>
    <t>Total animales</t>
  </si>
  <si>
    <t>Cerdos de 20-49 kg (peso vivo)</t>
  </si>
  <si>
    <t>Cerdas Reproductoras</t>
  </si>
  <si>
    <t>De 50-79 kg</t>
  </si>
  <si>
    <t>De 80-109 kg</t>
  </si>
  <si>
    <t>&gt; 109 kg</t>
  </si>
  <si>
    <t>Total Cerdas Reproductoras</t>
  </si>
  <si>
    <t>Han parido</t>
  </si>
  <si>
    <t>Cerdas todavía no cubiertas</t>
  </si>
  <si>
    <t>Cerdas cubiertas por 1ª vez</t>
  </si>
  <si>
    <t>Cerdas cubiertas más veces</t>
  </si>
  <si>
    <t>Cerdas criando o en reposo</t>
  </si>
  <si>
    <t>EFECTIVOS Y PRODUCCION DE POLLOS DE CARNE BROILERS</t>
  </si>
  <si>
    <t>ESTRATO (plazas)</t>
  </si>
  <si>
    <t>Nº EXPL.</t>
  </si>
  <si>
    <t>% OCUPACION</t>
  </si>
  <si>
    <t>Nº CICLOS/AÑO</t>
  </si>
  <si>
    <t>DURACION CRIANZA (días)</t>
  </si>
  <si>
    <t>INTERVALO ENTRE CRIANZAS (días)</t>
  </si>
  <si>
    <t xml:space="preserve"> % MORTALIDAD</t>
  </si>
  <si>
    <t>Nº BROILERS PARA SACRIFICIO</t>
  </si>
  <si>
    <t>PESO DE SACRIFICIO</t>
  </si>
  <si>
    <t>3 (5.000 - 9.999)</t>
  </si>
  <si>
    <t>4 (10.000-19.999)</t>
  </si>
  <si>
    <t>5 (20.000-39.999)</t>
  </si>
  <si>
    <t>Año</t>
  </si>
  <si>
    <t>Animales de 12 a 24 meses</t>
  </si>
  <si>
    <t>Animales de 24 meses o más</t>
  </si>
  <si>
    <t>Total Hembras</t>
  </si>
  <si>
    <t>Nº HEMBRAS</t>
  </si>
  <si>
    <t>EFECTIVOS GANADEROS  BOVINO 2011-2016</t>
  </si>
  <si>
    <t>EFECTIVOS GANADEROS OVINOS 2011-2016</t>
  </si>
  <si>
    <t>EFECTIVOS GANADEROS CAPRINOS 2011-2016</t>
  </si>
  <si>
    <t>EFECTIVOS GANADEROS PORCINO 2011-2016</t>
  </si>
  <si>
    <t>5 (≥500)</t>
  </si>
  <si>
    <t>6 (≥40.0000)</t>
  </si>
  <si>
    <t xml:space="preserve">Total cerdos de cebo </t>
  </si>
  <si>
    <t>Cerdos en cebo(peso vivo)</t>
  </si>
  <si>
    <t>CAPACIDAD</t>
  </si>
  <si>
    <t>CENSO</t>
  </si>
  <si>
    <t>RAZAS AUTÓCTONAS</t>
  </si>
  <si>
    <t>ESPECIE</t>
  </si>
  <si>
    <t xml:space="preserve">RAZA </t>
  </si>
  <si>
    <t>RESTO DE CC.AA</t>
  </si>
  <si>
    <t>REPRODUCTORES</t>
  </si>
  <si>
    <t>TOTAL ANIMALES</t>
  </si>
  <si>
    <t>Nº  REBAÑOS</t>
  </si>
  <si>
    <t>Nº REBAÑOS</t>
  </si>
  <si>
    <t>CATEGORÍA</t>
  </si>
  <si>
    <t>NOMBRE</t>
  </si>
  <si>
    <t xml:space="preserve">HEMBRAS </t>
  </si>
  <si>
    <t>MACHOS</t>
  </si>
  <si>
    <t>TOTAL</t>
  </si>
  <si>
    <t>BOVINO</t>
  </si>
  <si>
    <t>Raza Autóctona de Fomento</t>
  </si>
  <si>
    <t xml:space="preserve"> PIRENAICA </t>
  </si>
  <si>
    <t>PARDA DE MONTAÑA</t>
  </si>
  <si>
    <t>Raza Autóctona en Peligro de Extinción</t>
  </si>
  <si>
    <t xml:space="preserve">SERRANA </t>
  </si>
  <si>
    <t>OVINO</t>
  </si>
  <si>
    <t xml:space="preserve"> RASA ARAGONESA </t>
  </si>
  <si>
    <t xml:space="preserve"> OJINEGRA DE TERUEL</t>
  </si>
  <si>
    <t xml:space="preserve">ROYA BILBILITANA </t>
  </si>
  <si>
    <t xml:space="preserve">ANSOTANA </t>
  </si>
  <si>
    <t>CHURRA TENSINA</t>
  </si>
  <si>
    <t xml:space="preserve"> XISQUETA </t>
  </si>
  <si>
    <t xml:space="preserve"> MAELLANA </t>
  </si>
  <si>
    <t xml:space="preserve"> CARTERA </t>
  </si>
  <si>
    <t>MERINA DE LOS M. U.</t>
  </si>
  <si>
    <t>Raza Sintética</t>
  </si>
  <si>
    <t xml:space="preserve">SALZ </t>
  </si>
  <si>
    <t>CAPRINO</t>
  </si>
  <si>
    <t xml:space="preserve">PIRENAICA </t>
  </si>
  <si>
    <t xml:space="preserve">MONCAINA </t>
  </si>
  <si>
    <t>AVIAR</t>
  </si>
  <si>
    <t xml:space="preserve">SOBRARBE </t>
  </si>
  <si>
    <t xml:space="preserve">PAVO OSCENSE </t>
  </si>
  <si>
    <t>SERRANA DE TERUEL</t>
  </si>
  <si>
    <t>CANINA</t>
  </si>
  <si>
    <t>MASTIN DEL PIRINEO</t>
  </si>
  <si>
    <t xml:space="preserve">CAN DE CHIRA </t>
  </si>
  <si>
    <t>EFECTIVOS RAZAS AUTÓCTONAS ARAGONESAS</t>
  </si>
  <si>
    <t>total</t>
  </si>
  <si>
    <t>Efectivos ganaderos</t>
  </si>
  <si>
    <t>PORCINO</t>
  </si>
  <si>
    <t>PRODUCCIÓN CUNÍCOLA</t>
  </si>
  <si>
    <t>PRODUCCIÓN BROILERS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</si>
</sst>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;\(0.0\)"/>
    <numFmt numFmtId="190" formatCode="0.0"/>
  </numFmts>
  <fonts count="67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.9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8.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9" tint="-0.499969989061355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/>
      <top style="medium"/>
      <bottom/>
    </border>
    <border>
      <left style="medium">
        <color indexed="8"/>
      </left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2" fillId="34" borderId="0" applyNumberFormat="0" applyBorder="0" applyAlignment="0" applyProtection="0"/>
    <xf numFmtId="0" fontId="6" fillId="35" borderId="1" applyNumberFormat="0" applyAlignment="0" applyProtection="0"/>
    <xf numFmtId="0" fontId="6" fillId="35" borderId="1" applyNumberFormat="0" applyAlignment="0" applyProtection="0"/>
    <xf numFmtId="0" fontId="43" fillId="36" borderId="2" applyNumberFormat="0" applyAlignment="0" applyProtection="0"/>
    <xf numFmtId="0" fontId="7" fillId="37" borderId="3" applyNumberFormat="0" applyAlignment="0" applyProtection="0"/>
    <xf numFmtId="0" fontId="7" fillId="37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4" fillId="38" borderId="5" applyNumberFormat="0" applyAlignment="0" applyProtection="0"/>
    <xf numFmtId="0" fontId="45" fillId="0" borderId="6" applyNumberFormat="0" applyFill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8" fillId="49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1" fillId="5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5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0" fillId="53" borderId="9" applyNumberFormat="0" applyFont="0" applyAlignment="0" applyProtection="0"/>
    <xf numFmtId="189" fontId="0" fillId="0" borderId="10">
      <alignment horizontal="right"/>
      <protection/>
    </xf>
    <xf numFmtId="9" fontId="0" fillId="0" borderId="0" applyFont="0" applyFill="0" applyBorder="0" applyAlignment="0" applyProtection="0"/>
    <xf numFmtId="9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188" fontId="22" fillId="0" borderId="0" applyFont="0" applyFill="0" applyBorder="0" applyAlignment="0" applyProtection="0"/>
    <xf numFmtId="0" fontId="11" fillId="35" borderId="11" applyNumberFormat="0" applyAlignment="0" applyProtection="0"/>
    <xf numFmtId="0" fontId="11" fillId="35" borderId="11" applyNumberFormat="0" applyAlignment="0" applyProtection="0"/>
    <xf numFmtId="0" fontId="53" fillId="36" borderId="1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47" fillId="0" borderId="17" applyNumberFormat="0" applyFill="0" applyAlignment="0" applyProtection="0"/>
    <xf numFmtId="0" fontId="58" fillId="0" borderId="18" applyNumberFormat="0" applyFill="0" applyAlignment="0" applyProtection="0"/>
  </cellStyleXfs>
  <cellXfs count="269">
    <xf numFmtId="0" fontId="0" fillId="0" borderId="0" xfId="0" applyAlignment="1">
      <alignment/>
    </xf>
    <xf numFmtId="0" fontId="0" fillId="0" borderId="0" xfId="115">
      <alignment/>
      <protection/>
    </xf>
    <xf numFmtId="0" fontId="40" fillId="0" borderId="0" xfId="116">
      <alignment/>
      <protection/>
    </xf>
    <xf numFmtId="0" fontId="0" fillId="0" borderId="0" xfId="116" applyFont="1">
      <alignment/>
      <protection/>
    </xf>
    <xf numFmtId="3" fontId="40" fillId="0" borderId="0" xfId="116" applyNumberFormat="1">
      <alignment/>
      <protection/>
    </xf>
    <xf numFmtId="0" fontId="2" fillId="0" borderId="0" xfId="118">
      <alignment/>
      <protection/>
    </xf>
    <xf numFmtId="0" fontId="2" fillId="0" borderId="0" xfId="120">
      <alignment/>
      <protection/>
    </xf>
    <xf numFmtId="0" fontId="20" fillId="13" borderId="19" xfId="116" applyFont="1" applyFill="1" applyBorder="1" applyAlignment="1">
      <alignment horizontal="left"/>
      <protection/>
    </xf>
    <xf numFmtId="3" fontId="20" fillId="10" borderId="20" xfId="116" applyNumberFormat="1" applyFont="1" applyFill="1" applyBorder="1" applyAlignment="1">
      <alignment/>
      <protection/>
    </xf>
    <xf numFmtId="3" fontId="20" fillId="10" borderId="21" xfId="116" applyNumberFormat="1" applyFont="1" applyFill="1" applyBorder="1" applyAlignment="1">
      <alignment/>
      <protection/>
    </xf>
    <xf numFmtId="3" fontId="20" fillId="10" borderId="22" xfId="116" applyNumberFormat="1" applyFont="1" applyFill="1" applyBorder="1" applyAlignment="1">
      <alignment/>
      <protection/>
    </xf>
    <xf numFmtId="3" fontId="21" fillId="10" borderId="23" xfId="116" applyNumberFormat="1" applyFont="1" applyFill="1" applyBorder="1" applyAlignment="1">
      <alignment/>
      <protection/>
    </xf>
    <xf numFmtId="3" fontId="21" fillId="10" borderId="24" xfId="116" applyNumberFormat="1" applyFont="1" applyFill="1" applyBorder="1" applyAlignment="1">
      <alignment/>
      <protection/>
    </xf>
    <xf numFmtId="3" fontId="21" fillId="10" borderId="25" xfId="116" applyNumberFormat="1" applyFont="1" applyFill="1" applyBorder="1" applyAlignment="1">
      <alignment/>
      <protection/>
    </xf>
    <xf numFmtId="3" fontId="21" fillId="10" borderId="26" xfId="116" applyNumberFormat="1" applyFont="1" applyFill="1" applyBorder="1" applyAlignment="1">
      <alignment/>
      <protection/>
    </xf>
    <xf numFmtId="3" fontId="21" fillId="10" borderId="27" xfId="116" applyNumberFormat="1" applyFont="1" applyFill="1" applyBorder="1" applyAlignment="1">
      <alignment/>
      <protection/>
    </xf>
    <xf numFmtId="3" fontId="21" fillId="10" borderId="20" xfId="116" applyNumberFormat="1" applyFont="1" applyFill="1" applyBorder="1" applyAlignment="1">
      <alignment/>
      <protection/>
    </xf>
    <xf numFmtId="3" fontId="21" fillId="10" borderId="22" xfId="116" applyNumberFormat="1" applyFont="1" applyFill="1" applyBorder="1" applyAlignment="1">
      <alignment/>
      <protection/>
    </xf>
    <xf numFmtId="0" fontId="20" fillId="13" borderId="28" xfId="116" applyFont="1" applyFill="1" applyBorder="1" applyAlignment="1">
      <alignment horizontal="left"/>
      <protection/>
    </xf>
    <xf numFmtId="3" fontId="20" fillId="10" borderId="10" xfId="116" applyNumberFormat="1" applyFont="1" applyFill="1" applyBorder="1" applyAlignment="1">
      <alignment/>
      <protection/>
    </xf>
    <xf numFmtId="3" fontId="20" fillId="10" borderId="29" xfId="116" applyNumberFormat="1" applyFont="1" applyFill="1" applyBorder="1" applyAlignment="1">
      <alignment/>
      <protection/>
    </xf>
    <xf numFmtId="3" fontId="20" fillId="10" borderId="30" xfId="116" applyNumberFormat="1" applyFont="1" applyFill="1" applyBorder="1" applyAlignment="1">
      <alignment/>
      <protection/>
    </xf>
    <xf numFmtId="3" fontId="21" fillId="10" borderId="31" xfId="116" applyNumberFormat="1" applyFont="1" applyFill="1" applyBorder="1" applyAlignment="1">
      <alignment/>
      <protection/>
    </xf>
    <xf numFmtId="3" fontId="21" fillId="10" borderId="32" xfId="116" applyNumberFormat="1" applyFont="1" applyFill="1" applyBorder="1" applyAlignment="1">
      <alignment/>
      <protection/>
    </xf>
    <xf numFmtId="3" fontId="21" fillId="10" borderId="33" xfId="116" applyNumberFormat="1" applyFont="1" applyFill="1" applyBorder="1" applyAlignment="1">
      <alignment/>
      <protection/>
    </xf>
    <xf numFmtId="3" fontId="21" fillId="10" borderId="34" xfId="116" applyNumberFormat="1" applyFont="1" applyFill="1" applyBorder="1" applyAlignment="1">
      <alignment/>
      <protection/>
    </xf>
    <xf numFmtId="3" fontId="21" fillId="10" borderId="35" xfId="116" applyNumberFormat="1" applyFont="1" applyFill="1" applyBorder="1" applyAlignment="1">
      <alignment/>
      <protection/>
    </xf>
    <xf numFmtId="3" fontId="21" fillId="10" borderId="10" xfId="116" applyNumberFormat="1" applyFont="1" applyFill="1" applyBorder="1" applyAlignment="1">
      <alignment/>
      <protection/>
    </xf>
    <xf numFmtId="3" fontId="21" fillId="10" borderId="30" xfId="116" applyNumberFormat="1" applyFont="1" applyFill="1" applyBorder="1" applyAlignment="1">
      <alignment/>
      <protection/>
    </xf>
    <xf numFmtId="3" fontId="18" fillId="20" borderId="36" xfId="116" applyNumberFormat="1" applyFont="1" applyFill="1" applyBorder="1" applyAlignment="1">
      <alignment/>
      <protection/>
    </xf>
    <xf numFmtId="0" fontId="0" fillId="13" borderId="19" xfId="116" applyFont="1" applyFill="1" applyBorder="1">
      <alignment/>
      <protection/>
    </xf>
    <xf numFmtId="3" fontId="20" fillId="10" borderId="10" xfId="116" applyNumberFormat="1" applyFont="1" applyFill="1" applyBorder="1">
      <alignment/>
      <protection/>
    </xf>
    <xf numFmtId="3" fontId="20" fillId="10" borderId="30" xfId="116" applyNumberFormat="1" applyFont="1" applyFill="1" applyBorder="1">
      <alignment/>
      <protection/>
    </xf>
    <xf numFmtId="0" fontId="0" fillId="13" borderId="28" xfId="116" applyFont="1" applyFill="1" applyBorder="1">
      <alignment/>
      <protection/>
    </xf>
    <xf numFmtId="0" fontId="1" fillId="13" borderId="37" xfId="116" applyFont="1" applyFill="1" applyBorder="1">
      <alignment/>
      <protection/>
    </xf>
    <xf numFmtId="3" fontId="18" fillId="20" borderId="36" xfId="116" applyNumberFormat="1" applyFont="1" applyFill="1" applyBorder="1">
      <alignment/>
      <protection/>
    </xf>
    <xf numFmtId="0" fontId="59" fillId="0" borderId="0" xfId="116" applyFont="1">
      <alignment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104" applyFont="1" applyAlignment="1" applyProtection="1">
      <alignment/>
      <protection/>
    </xf>
    <xf numFmtId="0" fontId="0" fillId="54" borderId="38" xfId="0" applyFont="1" applyFill="1" applyBorder="1" applyAlignment="1">
      <alignment/>
    </xf>
    <xf numFmtId="17" fontId="62" fillId="54" borderId="39" xfId="0" applyNumberFormat="1" applyFont="1" applyFill="1" applyBorder="1" applyAlignment="1" quotePrefix="1">
      <alignment wrapText="1"/>
    </xf>
    <xf numFmtId="0" fontId="33" fillId="0" borderId="0" xfId="0" applyFont="1" applyAlignment="1">
      <alignment/>
    </xf>
    <xf numFmtId="0" fontId="34" fillId="55" borderId="40" xfId="0" applyFont="1" applyFill="1" applyBorder="1" applyAlignment="1">
      <alignment horizontal="center" vertical="center" wrapText="1"/>
    </xf>
    <xf numFmtId="0" fontId="0" fillId="54" borderId="0" xfId="0" applyFill="1" applyBorder="1" applyAlignment="1">
      <alignment/>
    </xf>
    <xf numFmtId="0" fontId="63" fillId="54" borderId="38" xfId="0" applyFont="1" applyFill="1" applyBorder="1" applyAlignment="1">
      <alignment horizontal="center"/>
    </xf>
    <xf numFmtId="0" fontId="63" fillId="54" borderId="0" xfId="0" applyFont="1" applyFill="1" applyBorder="1" applyAlignment="1">
      <alignment horizontal="center"/>
    </xf>
    <xf numFmtId="0" fontId="64" fillId="54" borderId="0" xfId="0" applyFont="1" applyFill="1" applyBorder="1" applyAlignment="1">
      <alignment horizontal="center"/>
    </xf>
    <xf numFmtId="0" fontId="64" fillId="54" borderId="41" xfId="0" applyFont="1" applyFill="1" applyBorder="1" applyAlignment="1">
      <alignment horizontal="center"/>
    </xf>
    <xf numFmtId="0" fontId="1" fillId="55" borderId="20" xfId="0" applyFont="1" applyFill="1" applyBorder="1" applyAlignment="1">
      <alignment/>
    </xf>
    <xf numFmtId="0" fontId="1" fillId="55" borderId="10" xfId="0" applyFont="1" applyFill="1" applyBorder="1" applyAlignment="1">
      <alignment horizontal="center"/>
    </xf>
    <xf numFmtId="0" fontId="1" fillId="55" borderId="39" xfId="0" applyFont="1" applyFill="1" applyBorder="1" applyAlignment="1">
      <alignment/>
    </xf>
    <xf numFmtId="0" fontId="17" fillId="55" borderId="10" xfId="0" applyFont="1" applyFill="1" applyBorder="1" applyAlignment="1">
      <alignment horizontal="center"/>
    </xf>
    <xf numFmtId="0" fontId="1" fillId="55" borderId="42" xfId="0" applyFont="1" applyFill="1" applyBorder="1" applyAlignment="1">
      <alignment horizontal="center"/>
    </xf>
    <xf numFmtId="0" fontId="1" fillId="55" borderId="42" xfId="0" applyFont="1" applyFill="1" applyBorder="1" applyAlignment="1">
      <alignment/>
    </xf>
    <xf numFmtId="0" fontId="1" fillId="55" borderId="30" xfId="0" applyFont="1" applyFill="1" applyBorder="1" applyAlignment="1">
      <alignment horizontal="center"/>
    </xf>
    <xf numFmtId="0" fontId="17" fillId="55" borderId="10" xfId="0" applyFont="1" applyFill="1" applyBorder="1" applyAlignment="1">
      <alignment/>
    </xf>
    <xf numFmtId="0" fontId="1" fillId="55" borderId="36" xfId="0" applyFont="1" applyFill="1" applyBorder="1" applyAlignment="1">
      <alignment/>
    </xf>
    <xf numFmtId="0" fontId="1" fillId="55" borderId="43" xfId="0" applyFont="1" applyFill="1" applyBorder="1" applyAlignment="1">
      <alignment horizontal="center"/>
    </xf>
    <xf numFmtId="0" fontId="1" fillId="55" borderId="36" xfId="0" applyFont="1" applyFill="1" applyBorder="1" applyAlignment="1">
      <alignment horizontal="center"/>
    </xf>
    <xf numFmtId="0" fontId="1" fillId="55" borderId="44" xfId="0" applyFont="1" applyFill="1" applyBorder="1" applyAlignment="1">
      <alignment horizontal="center"/>
    </xf>
    <xf numFmtId="0" fontId="17" fillId="55" borderId="36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0" xfId="115" applyAlignment="1">
      <alignment/>
      <protection/>
    </xf>
    <xf numFmtId="3" fontId="37" fillId="10" borderId="10" xfId="116" applyNumberFormat="1" applyFont="1" applyFill="1" applyBorder="1">
      <alignment/>
      <protection/>
    </xf>
    <xf numFmtId="3" fontId="37" fillId="10" borderId="30" xfId="116" applyNumberFormat="1" applyFont="1" applyFill="1" applyBorder="1">
      <alignment/>
      <protection/>
    </xf>
    <xf numFmtId="3" fontId="34" fillId="20" borderId="36" xfId="116" applyNumberFormat="1" applyFont="1" applyFill="1" applyBorder="1">
      <alignment/>
      <protection/>
    </xf>
    <xf numFmtId="3" fontId="34" fillId="20" borderId="44" xfId="116" applyNumberFormat="1" applyFont="1" applyFill="1" applyBorder="1">
      <alignment/>
      <protection/>
    </xf>
    <xf numFmtId="0" fontId="34" fillId="55" borderId="46" xfId="0" applyFont="1" applyFill="1" applyBorder="1" applyAlignment="1">
      <alignment/>
    </xf>
    <xf numFmtId="0" fontId="34" fillId="55" borderId="47" xfId="0" applyFont="1" applyFill="1" applyBorder="1" applyAlignment="1">
      <alignment/>
    </xf>
    <xf numFmtId="0" fontId="34" fillId="55" borderId="48" xfId="0" applyFont="1" applyFill="1" applyBorder="1" applyAlignment="1">
      <alignment/>
    </xf>
    <xf numFmtId="0" fontId="34" fillId="55" borderId="29" xfId="0" applyFont="1" applyFill="1" applyBorder="1" applyAlignment="1">
      <alignment horizontal="center"/>
    </xf>
    <xf numFmtId="0" fontId="34" fillId="55" borderId="10" xfId="0" applyFont="1" applyFill="1" applyBorder="1" applyAlignment="1">
      <alignment horizontal="center"/>
    </xf>
    <xf numFmtId="0" fontId="34" fillId="55" borderId="0" xfId="0" applyFont="1" applyFill="1" applyBorder="1" applyAlignment="1">
      <alignment/>
    </xf>
    <xf numFmtId="0" fontId="34" fillId="55" borderId="30" xfId="0" applyFont="1" applyFill="1" applyBorder="1" applyAlignment="1">
      <alignment horizontal="center"/>
    </xf>
    <xf numFmtId="0" fontId="34" fillId="55" borderId="49" xfId="0" applyFont="1" applyFill="1" applyBorder="1" applyAlignment="1">
      <alignment horizontal="center"/>
    </xf>
    <xf numFmtId="0" fontId="34" fillId="55" borderId="44" xfId="0" applyFont="1" applyFill="1" applyBorder="1" applyAlignment="1">
      <alignment horizontal="center"/>
    </xf>
    <xf numFmtId="3" fontId="37" fillId="10" borderId="20" xfId="116" applyNumberFormat="1" applyFont="1" applyFill="1" applyBorder="1">
      <alignment/>
      <protection/>
    </xf>
    <xf numFmtId="3" fontId="37" fillId="10" borderId="21" xfId="116" applyNumberFormat="1" applyFont="1" applyFill="1" applyBorder="1">
      <alignment/>
      <protection/>
    </xf>
    <xf numFmtId="3" fontId="37" fillId="10" borderId="22" xfId="116" applyNumberFormat="1" applyFont="1" applyFill="1" applyBorder="1">
      <alignment/>
      <protection/>
    </xf>
    <xf numFmtId="3" fontId="37" fillId="10" borderId="29" xfId="116" applyNumberFormat="1" applyFont="1" applyFill="1" applyBorder="1">
      <alignment/>
      <protection/>
    </xf>
    <xf numFmtId="3" fontId="34" fillId="20" borderId="49" xfId="116" applyNumberFormat="1" applyFont="1" applyFill="1" applyBorder="1">
      <alignment/>
      <protection/>
    </xf>
    <xf numFmtId="0" fontId="34" fillId="48" borderId="40" xfId="120" applyFont="1" applyFill="1" applyBorder="1" applyAlignment="1">
      <alignment horizontal="center" vertical="center"/>
      <protection/>
    </xf>
    <xf numFmtId="0" fontId="34" fillId="48" borderId="40" xfId="120" applyFont="1" applyFill="1" applyBorder="1" applyAlignment="1">
      <alignment horizontal="center" vertical="center" wrapText="1"/>
      <protection/>
    </xf>
    <xf numFmtId="0" fontId="34" fillId="48" borderId="39" xfId="120" applyFont="1" applyFill="1" applyBorder="1" applyAlignment="1">
      <alignment horizontal="center" vertical="center" wrapText="1"/>
      <protection/>
    </xf>
    <xf numFmtId="2" fontId="34" fillId="48" borderId="39" xfId="120" applyNumberFormat="1" applyFont="1" applyFill="1" applyBorder="1" applyAlignment="1">
      <alignment horizontal="center" vertical="center" wrapText="1"/>
      <protection/>
    </xf>
    <xf numFmtId="0" fontId="34" fillId="13" borderId="46" xfId="120" applyFont="1" applyFill="1" applyBorder="1" applyAlignment="1">
      <alignment horizontal="center"/>
      <protection/>
    </xf>
    <xf numFmtId="0" fontId="34" fillId="48" borderId="40" xfId="115" applyFont="1" applyFill="1" applyBorder="1" applyAlignment="1">
      <alignment horizontal="center" vertical="center" wrapText="1"/>
      <protection/>
    </xf>
    <xf numFmtId="0" fontId="34" fillId="48" borderId="39" xfId="115" applyFont="1" applyFill="1" applyBorder="1" applyAlignment="1">
      <alignment horizontal="center" vertical="center" wrapText="1"/>
      <protection/>
    </xf>
    <xf numFmtId="0" fontId="34" fillId="13" borderId="46" xfId="115" applyFont="1" applyFill="1" applyBorder="1" applyAlignment="1">
      <alignment horizontal="center" vertical="center"/>
      <protection/>
    </xf>
    <xf numFmtId="1" fontId="37" fillId="10" borderId="50" xfId="115" applyNumberFormat="1" applyFont="1" applyFill="1" applyBorder="1">
      <alignment/>
      <protection/>
    </xf>
    <xf numFmtId="2" fontId="37" fillId="10" borderId="50" xfId="115" applyNumberFormat="1" applyFont="1" applyFill="1" applyBorder="1">
      <alignment/>
      <protection/>
    </xf>
    <xf numFmtId="1" fontId="37" fillId="10" borderId="45" xfId="115" applyNumberFormat="1" applyFont="1" applyFill="1" applyBorder="1">
      <alignment/>
      <protection/>
    </xf>
    <xf numFmtId="2" fontId="37" fillId="10" borderId="45" xfId="115" applyNumberFormat="1" applyFont="1" applyFill="1" applyBorder="1">
      <alignment/>
      <protection/>
    </xf>
    <xf numFmtId="3" fontId="34" fillId="30" borderId="51" xfId="115" applyNumberFormat="1" applyFont="1" applyFill="1" applyBorder="1">
      <alignment/>
      <protection/>
    </xf>
    <xf numFmtId="2" fontId="34" fillId="30" borderId="51" xfId="115" applyNumberFormat="1" applyFont="1" applyFill="1" applyBorder="1">
      <alignment/>
      <protection/>
    </xf>
    <xf numFmtId="3" fontId="34" fillId="30" borderId="52" xfId="115" applyNumberFormat="1" applyFont="1" applyFill="1" applyBorder="1">
      <alignment/>
      <protection/>
    </xf>
    <xf numFmtId="2" fontId="34" fillId="30" borderId="52" xfId="115" applyNumberFormat="1" applyFont="1" applyFill="1" applyBorder="1">
      <alignment/>
      <protection/>
    </xf>
    <xf numFmtId="2" fontId="34" fillId="30" borderId="53" xfId="115" applyNumberFormat="1" applyFont="1" applyFill="1" applyBorder="1">
      <alignment/>
      <protection/>
    </xf>
    <xf numFmtId="0" fontId="49" fillId="0" borderId="0" xfId="104" applyAlignment="1" applyProtection="1">
      <alignment/>
      <protection/>
    </xf>
    <xf numFmtId="0" fontId="65" fillId="55" borderId="52" xfId="117" applyFont="1" applyFill="1" applyBorder="1" applyAlignment="1">
      <alignment horizontal="center" vertical="center" wrapText="1"/>
      <protection/>
    </xf>
    <xf numFmtId="0" fontId="65" fillId="55" borderId="53" xfId="117" applyFont="1" applyFill="1" applyBorder="1" applyAlignment="1">
      <alignment vertical="center" wrapText="1"/>
      <protection/>
    </xf>
    <xf numFmtId="0" fontId="40" fillId="55" borderId="52" xfId="125" applyFont="1" applyFill="1" applyBorder="1">
      <alignment/>
      <protection/>
    </xf>
    <xf numFmtId="0" fontId="40" fillId="55" borderId="54" xfId="125" applyFont="1" applyFill="1" applyBorder="1">
      <alignment/>
      <protection/>
    </xf>
    <xf numFmtId="0" fontId="40" fillId="55" borderId="55" xfId="125" applyFont="1" applyFill="1" applyBorder="1">
      <alignment/>
      <protection/>
    </xf>
    <xf numFmtId="0" fontId="40" fillId="55" borderId="53" xfId="125" applyFont="1" applyFill="1" applyBorder="1">
      <alignment/>
      <protection/>
    </xf>
    <xf numFmtId="0" fontId="18" fillId="23" borderId="56" xfId="116" applyFont="1" applyFill="1" applyBorder="1" applyAlignment="1">
      <alignment horizontal="center" wrapText="1"/>
      <protection/>
    </xf>
    <xf numFmtId="3" fontId="65" fillId="10" borderId="57" xfId="125" applyNumberFormat="1" applyFont="1" applyFill="1" applyBorder="1">
      <alignment/>
      <protection/>
    </xf>
    <xf numFmtId="3" fontId="65" fillId="10" borderId="58" xfId="125" applyNumberFormat="1" applyFont="1" applyFill="1" applyBorder="1">
      <alignment/>
      <protection/>
    </xf>
    <xf numFmtId="3" fontId="60" fillId="20" borderId="59" xfId="125" applyNumberFormat="1" applyFont="1" applyFill="1" applyBorder="1">
      <alignment/>
      <protection/>
    </xf>
    <xf numFmtId="0" fontId="18" fillId="23" borderId="60" xfId="116" applyFont="1" applyFill="1" applyBorder="1" applyAlignment="1">
      <alignment horizontal="center" wrapText="1"/>
      <protection/>
    </xf>
    <xf numFmtId="3" fontId="65" fillId="10" borderId="61" xfId="125" applyNumberFormat="1" applyFont="1" applyFill="1" applyBorder="1">
      <alignment/>
      <protection/>
    </xf>
    <xf numFmtId="3" fontId="65" fillId="10" borderId="40" xfId="125" applyNumberFormat="1" applyFont="1" applyFill="1" applyBorder="1">
      <alignment/>
      <protection/>
    </xf>
    <xf numFmtId="3" fontId="60" fillId="20" borderId="62" xfId="125" applyNumberFormat="1" applyFont="1" applyFill="1" applyBorder="1">
      <alignment/>
      <protection/>
    </xf>
    <xf numFmtId="0" fontId="18" fillId="23" borderId="63" xfId="116" applyFont="1" applyFill="1" applyBorder="1" applyAlignment="1">
      <alignment horizontal="center" vertical="center" wrapText="1"/>
      <protection/>
    </xf>
    <xf numFmtId="3" fontId="65" fillId="10" borderId="64" xfId="125" applyNumberFormat="1" applyFont="1" applyFill="1" applyBorder="1">
      <alignment/>
      <protection/>
    </xf>
    <xf numFmtId="3" fontId="65" fillId="10" borderId="65" xfId="125" applyNumberFormat="1" applyFont="1" applyFill="1" applyBorder="1">
      <alignment/>
      <protection/>
    </xf>
    <xf numFmtId="3" fontId="60" fillId="20" borderId="66" xfId="125" applyNumberFormat="1" applyFont="1" applyFill="1" applyBorder="1">
      <alignment/>
      <protection/>
    </xf>
    <xf numFmtId="0" fontId="18" fillId="23" borderId="67" xfId="116" applyFont="1" applyFill="1" applyBorder="1" applyAlignment="1">
      <alignment horizontal="center" wrapText="1"/>
      <protection/>
    </xf>
    <xf numFmtId="0" fontId="23" fillId="23" borderId="68" xfId="116" applyFont="1" applyFill="1" applyBorder="1" applyAlignment="1">
      <alignment horizontal="center" wrapText="1"/>
      <protection/>
    </xf>
    <xf numFmtId="0" fontId="18" fillId="23" borderId="69" xfId="116" applyFont="1" applyFill="1" applyBorder="1" applyAlignment="1">
      <alignment horizontal="center" wrapText="1"/>
      <protection/>
    </xf>
    <xf numFmtId="0" fontId="18" fillId="23" borderId="48" xfId="116" applyFont="1" applyFill="1" applyBorder="1" applyAlignment="1">
      <alignment horizontal="center" wrapText="1"/>
      <protection/>
    </xf>
    <xf numFmtId="0" fontId="18" fillId="23" borderId="70" xfId="116" applyFont="1" applyFill="1" applyBorder="1" applyAlignment="1">
      <alignment horizontal="center" wrapText="1"/>
      <protection/>
    </xf>
    <xf numFmtId="0" fontId="18" fillId="23" borderId="54" xfId="116" applyFont="1" applyFill="1" applyBorder="1" applyAlignment="1">
      <alignment horizontal="center" wrapText="1"/>
      <protection/>
    </xf>
    <xf numFmtId="0" fontId="18" fillId="23" borderId="71" xfId="116" applyFont="1" applyFill="1" applyBorder="1" applyAlignment="1">
      <alignment horizontal="center" wrapText="1"/>
      <protection/>
    </xf>
    <xf numFmtId="0" fontId="18" fillId="23" borderId="72" xfId="116" applyFont="1" applyFill="1" applyBorder="1" applyAlignment="1">
      <alignment horizontal="center" wrapText="1"/>
      <protection/>
    </xf>
    <xf numFmtId="0" fontId="18" fillId="23" borderId="73" xfId="116" applyFont="1" applyFill="1" applyBorder="1" applyAlignment="1">
      <alignment horizontal="center" wrapText="1"/>
      <protection/>
    </xf>
    <xf numFmtId="0" fontId="18" fillId="23" borderId="74" xfId="116" applyFont="1" applyFill="1" applyBorder="1" applyAlignment="1">
      <alignment horizontal="center" wrapText="1"/>
      <protection/>
    </xf>
    <xf numFmtId="0" fontId="18" fillId="23" borderId="75" xfId="116" applyFont="1" applyFill="1" applyBorder="1" applyAlignment="1">
      <alignment horizontal="center" wrapText="1"/>
      <protection/>
    </xf>
    <xf numFmtId="0" fontId="18" fillId="23" borderId="76" xfId="116" applyFont="1" applyFill="1" applyBorder="1" applyAlignment="1">
      <alignment horizontal="center" wrapText="1"/>
      <protection/>
    </xf>
    <xf numFmtId="3" fontId="65" fillId="10" borderId="77" xfId="125" applyNumberFormat="1" applyFont="1" applyFill="1" applyBorder="1">
      <alignment/>
      <protection/>
    </xf>
    <xf numFmtId="3" fontId="65" fillId="10" borderId="78" xfId="125" applyNumberFormat="1" applyFont="1" applyFill="1" applyBorder="1">
      <alignment/>
      <protection/>
    </xf>
    <xf numFmtId="3" fontId="60" fillId="20" borderId="79" xfId="125" applyNumberFormat="1" applyFont="1" applyFill="1" applyBorder="1">
      <alignment/>
      <protection/>
    </xf>
    <xf numFmtId="0" fontId="18" fillId="23" borderId="51" xfId="116" applyFont="1" applyFill="1" applyBorder="1" applyAlignment="1">
      <alignment horizontal="center" wrapText="1"/>
      <protection/>
    </xf>
    <xf numFmtId="0" fontId="40" fillId="55" borderId="52" xfId="116" applyFont="1" applyFill="1" applyBorder="1" applyAlignment="1">
      <alignment horizontal="center" vertical="center"/>
      <protection/>
    </xf>
    <xf numFmtId="0" fontId="40" fillId="55" borderId="54" xfId="116" applyFont="1" applyFill="1" applyBorder="1" applyAlignment="1">
      <alignment horizontal="center" vertical="center"/>
      <protection/>
    </xf>
    <xf numFmtId="0" fontId="34" fillId="33" borderId="52" xfId="116" applyFont="1" applyFill="1" applyBorder="1" applyAlignment="1">
      <alignment horizontal="center" vertical="center" wrapText="1"/>
      <protection/>
    </xf>
    <xf numFmtId="0" fontId="34" fillId="33" borderId="52" xfId="116" applyFont="1" applyFill="1" applyBorder="1" applyAlignment="1">
      <alignment horizontal="center" vertical="center" textRotation="90"/>
      <protection/>
    </xf>
    <xf numFmtId="0" fontId="34" fillId="33" borderId="52" xfId="116" applyFont="1" applyFill="1" applyBorder="1" applyAlignment="1">
      <alignment horizontal="center" vertical="center"/>
      <protection/>
    </xf>
    <xf numFmtId="0" fontId="34" fillId="33" borderId="45" xfId="116" applyFont="1" applyFill="1" applyBorder="1" applyAlignment="1">
      <alignment horizontal="center" vertical="center" wrapText="1"/>
      <protection/>
    </xf>
    <xf numFmtId="0" fontId="34" fillId="33" borderId="76" xfId="116" applyFont="1" applyFill="1" applyBorder="1" applyAlignment="1">
      <alignment horizontal="center" vertical="center" wrapText="1"/>
      <protection/>
    </xf>
    <xf numFmtId="0" fontId="34" fillId="55" borderId="40" xfId="0" applyFont="1" applyFill="1" applyBorder="1" applyAlignment="1">
      <alignment horizontal="center" vertical="center" wrapText="1"/>
    </xf>
    <xf numFmtId="0" fontId="34" fillId="55" borderId="39" xfId="0" applyFont="1" applyFill="1" applyBorder="1" applyAlignment="1">
      <alignment horizontal="center" vertical="center" wrapText="1"/>
    </xf>
    <xf numFmtId="0" fontId="34" fillId="55" borderId="10" xfId="0" applyFont="1" applyFill="1" applyBorder="1" applyAlignment="1">
      <alignment horizontal="center" vertical="center" wrapText="1"/>
    </xf>
    <xf numFmtId="17" fontId="66" fillId="56" borderId="38" xfId="0" applyNumberFormat="1" applyFont="1" applyFill="1" applyBorder="1" applyAlignment="1" quotePrefix="1">
      <alignment horizontal="center" wrapText="1"/>
    </xf>
    <xf numFmtId="17" fontId="66" fillId="56" borderId="0" xfId="0" applyNumberFormat="1" applyFont="1" applyFill="1" applyBorder="1" applyAlignment="1" quotePrefix="1">
      <alignment horizontal="center" wrapText="1"/>
    </xf>
    <xf numFmtId="0" fontId="60" fillId="55" borderId="40" xfId="0" applyFont="1" applyFill="1" applyBorder="1" applyAlignment="1">
      <alignment horizontal="center" vertical="center"/>
    </xf>
    <xf numFmtId="0" fontId="34" fillId="55" borderId="39" xfId="0" applyFont="1" applyFill="1" applyBorder="1" applyAlignment="1" quotePrefix="1">
      <alignment horizontal="center" vertical="center" wrapText="1"/>
    </xf>
    <xf numFmtId="0" fontId="34" fillId="55" borderId="10" xfId="0" applyFont="1" applyFill="1" applyBorder="1" applyAlignment="1" quotePrefix="1">
      <alignment horizontal="center" vertical="center" wrapText="1"/>
    </xf>
    <xf numFmtId="0" fontId="34" fillId="55" borderId="78" xfId="0" applyFont="1" applyFill="1" applyBorder="1" applyAlignment="1" quotePrefix="1">
      <alignment horizontal="center" vertical="center" wrapText="1"/>
    </xf>
    <xf numFmtId="0" fontId="34" fillId="57" borderId="40" xfId="0" applyFont="1" applyFill="1" applyBorder="1" applyAlignment="1">
      <alignment horizontal="center" vertical="center" wrapText="1"/>
    </xf>
    <xf numFmtId="0" fontId="37" fillId="57" borderId="40" xfId="0" applyFont="1" applyFill="1" applyBorder="1" applyAlignment="1">
      <alignment horizontal="center" vertical="center" wrapText="1"/>
    </xf>
    <xf numFmtId="0" fontId="34" fillId="57" borderId="40" xfId="0" applyFont="1" applyFill="1" applyBorder="1" applyAlignment="1">
      <alignment horizontal="center"/>
    </xf>
    <xf numFmtId="1" fontId="1" fillId="23" borderId="50" xfId="116" applyNumberFormat="1" applyFont="1" applyFill="1" applyBorder="1" applyAlignment="1">
      <alignment horizontal="center" vertical="center" textRotation="90" wrapText="1"/>
      <protection/>
    </xf>
    <xf numFmtId="1" fontId="1" fillId="23" borderId="45" xfId="116" applyNumberFormat="1" applyFont="1" applyFill="1" applyBorder="1" applyAlignment="1">
      <alignment horizontal="center" vertical="center" textRotation="90" wrapText="1"/>
      <protection/>
    </xf>
    <xf numFmtId="1" fontId="1" fillId="23" borderId="51" xfId="116" applyNumberFormat="1" applyFont="1" applyFill="1" applyBorder="1" applyAlignment="1">
      <alignment horizontal="center" vertical="center" textRotation="90" wrapText="1"/>
      <protection/>
    </xf>
    <xf numFmtId="0" fontId="66" fillId="56" borderId="0" xfId="0" applyFont="1" applyFill="1" applyBorder="1" applyAlignment="1">
      <alignment horizontal="center"/>
    </xf>
    <xf numFmtId="0" fontId="66" fillId="56" borderId="41" xfId="0" applyFont="1" applyFill="1" applyBorder="1" applyAlignment="1">
      <alignment horizontal="center"/>
    </xf>
    <xf numFmtId="1" fontId="34" fillId="23" borderId="50" xfId="116" applyNumberFormat="1" applyFont="1" applyFill="1" applyBorder="1" applyAlignment="1">
      <alignment horizontal="center" vertical="center" textRotation="90" wrapText="1"/>
      <protection/>
    </xf>
    <xf numFmtId="1" fontId="34" fillId="23" borderId="45" xfId="116" applyNumberFormat="1" applyFont="1" applyFill="1" applyBorder="1" applyAlignment="1">
      <alignment horizontal="center" vertical="center" textRotation="90" wrapText="1"/>
      <protection/>
    </xf>
    <xf numFmtId="1" fontId="34" fillId="23" borderId="51" xfId="116" applyNumberFormat="1" applyFont="1" applyFill="1" applyBorder="1" applyAlignment="1">
      <alignment horizontal="center" vertical="center" textRotation="90" wrapText="1"/>
      <protection/>
    </xf>
    <xf numFmtId="0" fontId="60" fillId="55" borderId="41" xfId="0" applyFont="1" applyFill="1" applyBorder="1" applyAlignment="1">
      <alignment horizontal="center" vertical="center"/>
    </xf>
    <xf numFmtId="0" fontId="60" fillId="55" borderId="80" xfId="0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8" xfId="0" applyFont="1" applyFill="1" applyBorder="1" applyAlignment="1">
      <alignment horizontal="center" vertical="center" wrapText="1"/>
    </xf>
    <xf numFmtId="0" fontId="1" fillId="55" borderId="37" xfId="0" applyFont="1" applyFill="1" applyBorder="1" applyAlignment="1">
      <alignment horizontal="center" vertical="center" wrapText="1"/>
    </xf>
    <xf numFmtId="0" fontId="1" fillId="57" borderId="58" xfId="0" applyFont="1" applyFill="1" applyBorder="1" applyAlignment="1">
      <alignment horizontal="center"/>
    </xf>
    <xf numFmtId="0" fontId="1" fillId="57" borderId="59" xfId="0" applyFont="1" applyFill="1" applyBorder="1" applyAlignment="1">
      <alignment horizontal="center"/>
    </xf>
    <xf numFmtId="0" fontId="1" fillId="57" borderId="20" xfId="0" applyFont="1" applyFill="1" applyBorder="1" applyAlignment="1">
      <alignment horizontal="center" vertical="center"/>
    </xf>
    <xf numFmtId="0" fontId="1" fillId="57" borderId="10" xfId="0" applyFont="1" applyFill="1" applyBorder="1" applyAlignment="1">
      <alignment horizontal="center" vertical="center"/>
    </xf>
    <xf numFmtId="0" fontId="1" fillId="57" borderId="36" xfId="0" applyFont="1" applyFill="1" applyBorder="1" applyAlignment="1">
      <alignment horizontal="center" vertical="center"/>
    </xf>
    <xf numFmtId="0" fontId="1" fillId="55" borderId="47" xfId="0" applyFont="1" applyFill="1" applyBorder="1" applyAlignment="1">
      <alignment horizontal="center"/>
    </xf>
    <xf numFmtId="0" fontId="1" fillId="55" borderId="40" xfId="0" applyFont="1" applyFill="1" applyBorder="1" applyAlignment="1">
      <alignment horizontal="center"/>
    </xf>
    <xf numFmtId="0" fontId="1" fillId="55" borderId="62" xfId="0" applyFont="1" applyFill="1" applyBorder="1" applyAlignment="1">
      <alignment horizontal="center"/>
    </xf>
    <xf numFmtId="0" fontId="34" fillId="57" borderId="67" xfId="0" applyFont="1" applyFill="1" applyBorder="1" applyAlignment="1">
      <alignment horizontal="center"/>
    </xf>
    <xf numFmtId="0" fontId="34" fillId="57" borderId="69" xfId="0" applyFont="1" applyFill="1" applyBorder="1" applyAlignment="1">
      <alignment horizontal="center"/>
    </xf>
    <xf numFmtId="0" fontId="66" fillId="56" borderId="81" xfId="0" applyFont="1" applyFill="1" applyBorder="1" applyAlignment="1">
      <alignment horizontal="center"/>
    </xf>
    <xf numFmtId="0" fontId="66" fillId="56" borderId="82" xfId="0" applyFont="1" applyFill="1" applyBorder="1" applyAlignment="1">
      <alignment horizontal="center"/>
    </xf>
    <xf numFmtId="0" fontId="66" fillId="56" borderId="83" xfId="0" applyFont="1" applyFill="1" applyBorder="1" applyAlignment="1">
      <alignment horizontal="center"/>
    </xf>
    <xf numFmtId="0" fontId="60" fillId="55" borderId="45" xfId="0" applyFont="1" applyFill="1" applyBorder="1" applyAlignment="1">
      <alignment horizontal="center" vertical="center"/>
    </xf>
    <xf numFmtId="0" fontId="60" fillId="55" borderId="51" xfId="0" applyFont="1" applyFill="1" applyBorder="1" applyAlignment="1">
      <alignment horizontal="center" vertical="center"/>
    </xf>
    <xf numFmtId="0" fontId="34" fillId="55" borderId="74" xfId="0" applyFont="1" applyFill="1" applyBorder="1" applyAlignment="1">
      <alignment horizontal="center" vertical="center"/>
    </xf>
    <xf numFmtId="0" fontId="34" fillId="55" borderId="75" xfId="0" applyFont="1" applyFill="1" applyBorder="1" applyAlignment="1">
      <alignment horizontal="center" vertical="center"/>
    </xf>
    <xf numFmtId="0" fontId="34" fillId="55" borderId="76" xfId="0" applyFont="1" applyFill="1" applyBorder="1" applyAlignment="1">
      <alignment horizontal="center" vertical="center"/>
    </xf>
    <xf numFmtId="0" fontId="34" fillId="55" borderId="84" xfId="0" applyFont="1" applyFill="1" applyBorder="1" applyAlignment="1">
      <alignment horizontal="center" vertical="center" wrapText="1"/>
    </xf>
    <xf numFmtId="0" fontId="34" fillId="55" borderId="29" xfId="0" applyFont="1" applyFill="1" applyBorder="1" applyAlignment="1">
      <alignment horizontal="center" vertical="center" wrapText="1"/>
    </xf>
    <xf numFmtId="0" fontId="34" fillId="55" borderId="49" xfId="0" applyFont="1" applyFill="1" applyBorder="1" applyAlignment="1">
      <alignment horizontal="center" vertical="center" wrapText="1"/>
    </xf>
    <xf numFmtId="0" fontId="34" fillId="57" borderId="20" xfId="0" applyFont="1" applyFill="1" applyBorder="1" applyAlignment="1">
      <alignment horizontal="center" vertical="center"/>
    </xf>
    <xf numFmtId="0" fontId="34" fillId="57" borderId="10" xfId="0" applyFont="1" applyFill="1" applyBorder="1" applyAlignment="1">
      <alignment horizontal="center" vertical="center"/>
    </xf>
    <xf numFmtId="0" fontId="34" fillId="57" borderId="36" xfId="0" applyFont="1" applyFill="1" applyBorder="1" applyAlignment="1">
      <alignment horizontal="center" vertical="center"/>
    </xf>
    <xf numFmtId="0" fontId="34" fillId="55" borderId="19" xfId="0" applyFont="1" applyFill="1" applyBorder="1" applyAlignment="1">
      <alignment horizontal="center" vertical="center" wrapText="1"/>
    </xf>
    <xf numFmtId="0" fontId="34" fillId="55" borderId="28" xfId="0" applyFont="1" applyFill="1" applyBorder="1" applyAlignment="1">
      <alignment horizontal="center" vertical="center" wrapText="1"/>
    </xf>
    <xf numFmtId="0" fontId="34" fillId="55" borderId="37" xfId="0" applyFont="1" applyFill="1" applyBorder="1" applyAlignment="1">
      <alignment horizontal="center" vertical="center" wrapText="1"/>
    </xf>
    <xf numFmtId="0" fontId="34" fillId="48" borderId="40" xfId="0" applyFont="1" applyFill="1" applyBorder="1" applyAlignment="1">
      <alignment horizontal="center" vertical="center" wrapText="1"/>
    </xf>
    <xf numFmtId="0" fontId="34" fillId="48" borderId="40" xfId="0" applyFont="1" applyFill="1" applyBorder="1" applyAlignment="1" quotePrefix="1">
      <alignment horizontal="center" vertical="center" wrapText="1"/>
    </xf>
    <xf numFmtId="0" fontId="37" fillId="48" borderId="40" xfId="0" applyFont="1" applyFill="1" applyBorder="1" applyAlignment="1">
      <alignment horizontal="center" vertical="center" wrapText="1"/>
    </xf>
    <xf numFmtId="0" fontId="65" fillId="48" borderId="40" xfId="0" applyFont="1" applyFill="1" applyBorder="1" applyAlignment="1">
      <alignment horizontal="center" vertical="center"/>
    </xf>
    <xf numFmtId="17" fontId="66" fillId="56" borderId="81" xfId="0" applyNumberFormat="1" applyFont="1" applyFill="1" applyBorder="1" applyAlignment="1" quotePrefix="1">
      <alignment horizontal="center"/>
    </xf>
    <xf numFmtId="17" fontId="66" fillId="56" borderId="82" xfId="0" applyNumberFormat="1" applyFont="1" applyFill="1" applyBorder="1" applyAlignment="1" quotePrefix="1">
      <alignment horizontal="center"/>
    </xf>
    <xf numFmtId="17" fontId="66" fillId="56" borderId="83" xfId="0" applyNumberFormat="1" applyFont="1" applyFill="1" applyBorder="1" applyAlignment="1" quotePrefix="1">
      <alignment horizontal="center"/>
    </xf>
    <xf numFmtId="0" fontId="60" fillId="48" borderId="40" xfId="0" applyFont="1" applyFill="1" applyBorder="1" applyAlignment="1">
      <alignment horizontal="center" vertical="center"/>
    </xf>
    <xf numFmtId="0" fontId="65" fillId="48" borderId="40" xfId="0" applyFont="1" applyFill="1" applyBorder="1" applyAlignment="1">
      <alignment/>
    </xf>
    <xf numFmtId="0" fontId="34" fillId="57" borderId="40" xfId="0" applyFont="1" applyFill="1" applyBorder="1" applyAlignment="1" quotePrefix="1">
      <alignment horizontal="center" vertical="center" wrapText="1"/>
    </xf>
    <xf numFmtId="0" fontId="34" fillId="57" borderId="10" xfId="0" applyFont="1" applyFill="1" applyBorder="1" applyAlignment="1">
      <alignment horizontal="center" vertical="center" wrapText="1"/>
    </xf>
    <xf numFmtId="0" fontId="34" fillId="57" borderId="78" xfId="0" applyFont="1" applyFill="1" applyBorder="1" applyAlignment="1">
      <alignment horizontal="center" vertical="center" wrapText="1"/>
    </xf>
    <xf numFmtId="0" fontId="34" fillId="57" borderId="46" xfId="0" applyFont="1" applyFill="1" applyBorder="1" applyAlignment="1">
      <alignment horizontal="center" vertical="center" wrapText="1"/>
    </xf>
    <xf numFmtId="0" fontId="34" fillId="57" borderId="48" xfId="0" applyFont="1" applyFill="1" applyBorder="1" applyAlignment="1">
      <alignment horizontal="center" vertical="center" wrapText="1"/>
    </xf>
    <xf numFmtId="0" fontId="34" fillId="57" borderId="47" xfId="0" applyFont="1" applyFill="1" applyBorder="1" applyAlignment="1">
      <alignment horizontal="center" vertical="center" wrapText="1"/>
    </xf>
    <xf numFmtId="0" fontId="34" fillId="23" borderId="40" xfId="120" applyFont="1" applyFill="1" applyBorder="1" applyAlignment="1">
      <alignment horizontal="center"/>
      <protection/>
    </xf>
    <xf numFmtId="0" fontId="34" fillId="23" borderId="46" xfId="120" applyFont="1" applyFill="1" applyBorder="1" applyAlignment="1">
      <alignment horizontal="center"/>
      <protection/>
    </xf>
    <xf numFmtId="0" fontId="34" fillId="23" borderId="40" xfId="120" applyFont="1" applyFill="1" applyBorder="1" applyAlignment="1">
      <alignment horizontal="center" vertical="center"/>
      <protection/>
    </xf>
    <xf numFmtId="0" fontId="66" fillId="56" borderId="85" xfId="120" applyFont="1" applyFill="1" applyBorder="1" applyAlignment="1">
      <alignment horizontal="center" vertical="center"/>
      <protection/>
    </xf>
    <xf numFmtId="0" fontId="66" fillId="56" borderId="86" xfId="120" applyFont="1" applyFill="1" applyBorder="1" applyAlignment="1">
      <alignment horizontal="center"/>
      <protection/>
    </xf>
    <xf numFmtId="0" fontId="66" fillId="56" borderId="87" xfId="120" applyFont="1" applyFill="1" applyBorder="1" applyAlignment="1">
      <alignment horizontal="center"/>
      <protection/>
    </xf>
    <xf numFmtId="0" fontId="34" fillId="33" borderId="40" xfId="115" applyFont="1" applyFill="1" applyBorder="1" applyAlignment="1">
      <alignment horizontal="center" vertical="center"/>
      <protection/>
    </xf>
    <xf numFmtId="0" fontId="34" fillId="33" borderId="46" xfId="115" applyFont="1" applyFill="1" applyBorder="1" applyAlignment="1">
      <alignment horizontal="center" vertical="center"/>
      <protection/>
    </xf>
    <xf numFmtId="0" fontId="34" fillId="33" borderId="40" xfId="115" applyFont="1" applyFill="1" applyBorder="1" applyAlignment="1">
      <alignment horizontal="center"/>
      <protection/>
    </xf>
    <xf numFmtId="0" fontId="34" fillId="33" borderId="46" xfId="115" applyFont="1" applyFill="1" applyBorder="1" applyAlignment="1">
      <alignment horizontal="center"/>
      <protection/>
    </xf>
    <xf numFmtId="0" fontId="66" fillId="56" borderId="86" xfId="115" applyFont="1" applyFill="1" applyBorder="1" applyAlignment="1">
      <alignment horizontal="center" vertical="center"/>
      <protection/>
    </xf>
    <xf numFmtId="0" fontId="66" fillId="56" borderId="0" xfId="115" applyFont="1" applyFill="1" applyAlignment="1">
      <alignment horizontal="center" vertical="center"/>
      <protection/>
    </xf>
    <xf numFmtId="0" fontId="40" fillId="55" borderId="50" xfId="125" applyFont="1" applyFill="1" applyBorder="1" applyAlignment="1">
      <alignment horizontal="center" wrapText="1"/>
      <protection/>
    </xf>
    <xf numFmtId="0" fontId="40" fillId="55" borderId="51" xfId="125" applyFont="1" applyFill="1" applyBorder="1" applyAlignment="1">
      <alignment horizontal="center" wrapText="1"/>
      <protection/>
    </xf>
    <xf numFmtId="0" fontId="34" fillId="55" borderId="81" xfId="116" applyFont="1" applyFill="1" applyBorder="1" applyAlignment="1">
      <alignment horizontal="center" vertical="center" textRotation="90"/>
      <protection/>
    </xf>
    <xf numFmtId="0" fontId="37" fillId="55" borderId="38" xfId="116" applyFont="1" applyFill="1" applyBorder="1">
      <alignment/>
      <protection/>
    </xf>
    <xf numFmtId="0" fontId="37" fillId="55" borderId="63" xfId="116" applyFont="1" applyFill="1" applyBorder="1">
      <alignment/>
      <protection/>
    </xf>
    <xf numFmtId="0" fontId="34" fillId="33" borderId="50" xfId="116" applyFont="1" applyFill="1" applyBorder="1" applyAlignment="1">
      <alignment horizontal="center" vertical="center" wrapText="1"/>
      <protection/>
    </xf>
    <xf numFmtId="0" fontId="34" fillId="33" borderId="51" xfId="116" applyFont="1" applyFill="1" applyBorder="1" applyAlignment="1">
      <alignment horizontal="center" vertical="center" wrapText="1"/>
      <protection/>
    </xf>
    <xf numFmtId="0" fontId="34" fillId="55" borderId="57" xfId="116" applyFont="1" applyFill="1" applyBorder="1" applyAlignment="1">
      <alignment horizontal="center" vertical="center"/>
      <protection/>
    </xf>
    <xf numFmtId="0" fontId="34" fillId="55" borderId="64" xfId="116" applyFont="1" applyFill="1" applyBorder="1" applyAlignment="1">
      <alignment horizontal="center" vertical="center"/>
      <protection/>
    </xf>
    <xf numFmtId="0" fontId="37" fillId="33" borderId="50" xfId="116" applyFont="1" applyFill="1" applyBorder="1" applyAlignment="1">
      <alignment horizontal="center" vertical="center" wrapText="1"/>
      <protection/>
    </xf>
    <xf numFmtId="0" fontId="37" fillId="33" borderId="51" xfId="116" applyFont="1" applyFill="1" applyBorder="1" applyAlignment="1">
      <alignment horizontal="center" vertical="center" wrapText="1"/>
      <protection/>
    </xf>
    <xf numFmtId="0" fontId="34" fillId="55" borderId="28" xfId="116" applyFont="1" applyFill="1" applyBorder="1" applyAlignment="1">
      <alignment horizontal="center" vertical="center"/>
      <protection/>
    </xf>
    <xf numFmtId="0" fontId="34" fillId="33" borderId="45" xfId="116" applyFont="1" applyFill="1" applyBorder="1" applyAlignment="1">
      <alignment horizontal="center" vertical="center" wrapText="1"/>
      <protection/>
    </xf>
    <xf numFmtId="0" fontId="34" fillId="55" borderId="77" xfId="116" applyFont="1" applyFill="1" applyBorder="1" applyAlignment="1">
      <alignment horizontal="center" vertical="center"/>
      <protection/>
    </xf>
    <xf numFmtId="0" fontId="66" fillId="56" borderId="86" xfId="116" applyFont="1" applyFill="1" applyBorder="1" applyAlignment="1">
      <alignment horizontal="center" vertical="center"/>
      <protection/>
    </xf>
    <xf numFmtId="0" fontId="40" fillId="55" borderId="55" xfId="125" applyFont="1" applyFill="1" applyBorder="1" applyAlignment="1">
      <alignment horizontal="center"/>
      <protection/>
    </xf>
    <xf numFmtId="0" fontId="40" fillId="55" borderId="54" xfId="125" applyFont="1" applyFill="1" applyBorder="1" applyAlignment="1">
      <alignment horizontal="center"/>
      <protection/>
    </xf>
    <xf numFmtId="0" fontId="40" fillId="55" borderId="53" xfId="125" applyFont="1" applyFill="1" applyBorder="1" applyAlignment="1">
      <alignment horizontal="center"/>
      <protection/>
    </xf>
    <xf numFmtId="0" fontId="34" fillId="55" borderId="57" xfId="116" applyFont="1" applyFill="1" applyBorder="1" applyAlignment="1">
      <alignment horizontal="center" vertical="center" textRotation="90"/>
      <protection/>
    </xf>
    <xf numFmtId="0" fontId="34" fillId="55" borderId="61" xfId="116" applyFont="1" applyFill="1" applyBorder="1" applyAlignment="1">
      <alignment horizontal="center" vertical="center" textRotation="90"/>
      <protection/>
    </xf>
    <xf numFmtId="0" fontId="34" fillId="55" borderId="64" xfId="116" applyFont="1" applyFill="1" applyBorder="1" applyAlignment="1">
      <alignment horizontal="center" vertical="center" textRotation="90"/>
      <protection/>
    </xf>
    <xf numFmtId="0" fontId="65" fillId="55" borderId="50" xfId="125" applyFont="1" applyFill="1" applyBorder="1" applyAlignment="1">
      <alignment horizontal="center" vertical="center" wrapText="1"/>
      <protection/>
    </xf>
    <xf numFmtId="0" fontId="65" fillId="55" borderId="45" xfId="125" applyFont="1" applyFill="1" applyBorder="1" applyAlignment="1">
      <alignment horizontal="center" vertical="center" wrapText="1"/>
      <protection/>
    </xf>
    <xf numFmtId="0" fontId="65" fillId="55" borderId="51" xfId="125" applyFont="1" applyFill="1" applyBorder="1" applyAlignment="1">
      <alignment horizontal="center" vertical="center" wrapText="1"/>
      <protection/>
    </xf>
    <xf numFmtId="0" fontId="65" fillId="55" borderId="81" xfId="117" applyFont="1" applyFill="1" applyBorder="1" applyAlignment="1">
      <alignment horizontal="center" vertical="center" wrapText="1"/>
      <protection/>
    </xf>
    <xf numFmtId="0" fontId="65" fillId="55" borderId="83" xfId="117" applyFont="1" applyFill="1" applyBorder="1" applyAlignment="1">
      <alignment horizontal="center" vertical="center" wrapText="1"/>
      <protection/>
    </xf>
    <xf numFmtId="0" fontId="65" fillId="55" borderId="63" xfId="117" applyFont="1" applyFill="1" applyBorder="1" applyAlignment="1">
      <alignment horizontal="center" vertical="center" wrapText="1"/>
      <protection/>
    </xf>
    <xf numFmtId="0" fontId="65" fillId="55" borderId="80" xfId="117" applyFont="1" applyFill="1" applyBorder="1" applyAlignment="1">
      <alignment horizontal="center" vertical="center" wrapText="1"/>
      <protection/>
    </xf>
    <xf numFmtId="0" fontId="40" fillId="55" borderId="55" xfId="116" applyFill="1" applyBorder="1" applyAlignment="1">
      <alignment horizontal="center"/>
      <protection/>
    </xf>
    <xf numFmtId="0" fontId="40" fillId="55" borderId="54" xfId="116" applyFont="1" applyFill="1" applyBorder="1" applyAlignment="1">
      <alignment horizontal="center"/>
      <protection/>
    </xf>
    <xf numFmtId="0" fontId="40" fillId="55" borderId="53" xfId="116" applyFont="1" applyFill="1" applyBorder="1" applyAlignment="1">
      <alignment horizontal="center"/>
      <protection/>
    </xf>
    <xf numFmtId="0" fontId="40" fillId="55" borderId="55" xfId="116" applyFont="1" applyFill="1" applyBorder="1" applyAlignment="1">
      <alignment horizontal="center"/>
      <protection/>
    </xf>
    <xf numFmtId="0" fontId="40" fillId="55" borderId="50" xfId="116" applyFont="1" applyFill="1" applyBorder="1" applyAlignment="1">
      <alignment horizontal="center" wrapText="1"/>
      <protection/>
    </xf>
    <xf numFmtId="0" fontId="40" fillId="55" borderId="51" xfId="116" applyFont="1" applyFill="1" applyBorder="1" applyAlignment="1">
      <alignment horizontal="center" wrapText="1"/>
      <protection/>
    </xf>
    <xf numFmtId="0" fontId="66" fillId="56" borderId="87" xfId="116" applyFont="1" applyFill="1" applyBorder="1" applyAlignment="1">
      <alignment horizontal="center" vertical="center"/>
      <protection/>
    </xf>
    <xf numFmtId="0" fontId="66" fillId="56" borderId="0" xfId="116" applyFont="1" applyFill="1" applyBorder="1" applyAlignment="1">
      <alignment horizontal="center" vertical="center"/>
      <protection/>
    </xf>
    <xf numFmtId="0" fontId="40" fillId="55" borderId="38" xfId="125" applyFont="1" applyFill="1" applyBorder="1" applyAlignment="1">
      <alignment horizontal="center"/>
      <protection/>
    </xf>
    <xf numFmtId="0" fontId="40" fillId="55" borderId="0" xfId="125" applyFont="1" applyFill="1" applyBorder="1" applyAlignment="1">
      <alignment horizontal="center"/>
      <protection/>
    </xf>
    <xf numFmtId="0" fontId="40" fillId="55" borderId="41" xfId="125" applyFont="1" applyFill="1" applyBorder="1" applyAlignment="1">
      <alignment horizontal="center"/>
      <protection/>
    </xf>
    <xf numFmtId="0" fontId="40" fillId="55" borderId="50" xfId="125" applyFont="1" applyFill="1" applyBorder="1" applyAlignment="1">
      <alignment horizontal="center" vertical="center" wrapText="1"/>
      <protection/>
    </xf>
    <xf numFmtId="0" fontId="40" fillId="55" borderId="51" xfId="125" applyFont="1" applyFill="1" applyBorder="1" applyAlignment="1">
      <alignment horizontal="center" vertical="center" wrapText="1"/>
      <protection/>
    </xf>
    <xf numFmtId="0" fontId="61" fillId="0" borderId="0" xfId="104" applyFont="1" applyAlignment="1" applyProtection="1">
      <alignment/>
      <protection/>
    </xf>
    <xf numFmtId="0" fontId="18" fillId="13" borderId="37" xfId="116" applyFont="1" applyFill="1" applyBorder="1" applyAlignment="1">
      <alignment horizontal="right"/>
      <protection/>
    </xf>
    <xf numFmtId="3" fontId="37" fillId="10" borderId="50" xfId="120" applyNumberFormat="1" applyFont="1" applyFill="1" applyBorder="1" applyAlignment="1">
      <alignment/>
      <protection/>
    </xf>
    <xf numFmtId="2" fontId="37" fillId="10" borderId="50" xfId="137" applyNumberFormat="1" applyFont="1" applyFill="1" applyBorder="1" applyAlignment="1">
      <alignment/>
    </xf>
    <xf numFmtId="3" fontId="37" fillId="10" borderId="45" xfId="120" applyNumberFormat="1" applyFont="1" applyFill="1" applyBorder="1" applyAlignment="1">
      <alignment/>
      <protection/>
    </xf>
    <xf numFmtId="2" fontId="37" fillId="10" borderId="45" xfId="137" applyNumberFormat="1" applyFont="1" applyFill="1" applyBorder="1" applyAlignment="1">
      <alignment/>
    </xf>
    <xf numFmtId="3" fontId="34" fillId="20" borderId="51" xfId="120" applyNumberFormat="1" applyFont="1" applyFill="1" applyBorder="1" applyAlignment="1">
      <alignment/>
      <protection/>
    </xf>
    <xf numFmtId="2" fontId="34" fillId="20" borderId="51" xfId="137" applyNumberFormat="1" applyFont="1" applyFill="1" applyBorder="1" applyAlignment="1">
      <alignment/>
    </xf>
  </cellXfs>
  <cellStyles count="149">
    <cellStyle name="Normal" xfId="0"/>
    <cellStyle name="20% - Èmfasi1" xfId="15"/>
    <cellStyle name="20% - Èmfasi1 2" xfId="16"/>
    <cellStyle name="20% - Èmfasi2" xfId="17"/>
    <cellStyle name="20% - Èmfasi2 2" xfId="18"/>
    <cellStyle name="20% - Èmfasi3" xfId="19"/>
    <cellStyle name="20% - Èmfasi3 2" xfId="20"/>
    <cellStyle name="20% - Èmfasi4" xfId="21"/>
    <cellStyle name="20% - Èmfasi4 2" xfId="22"/>
    <cellStyle name="20% - Èmfasi5" xfId="23"/>
    <cellStyle name="20% - Èmfasi5 2" xfId="24"/>
    <cellStyle name="20% - Èmfasi6" xfId="25"/>
    <cellStyle name="20% - Èmfasi6 2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Èmfasi1" xfId="33"/>
    <cellStyle name="40% - Èmfasi1 2" xfId="34"/>
    <cellStyle name="40% - Èmfasi2" xfId="35"/>
    <cellStyle name="40% - Èmfasi2 2" xfId="36"/>
    <cellStyle name="40% - Èmfasi3" xfId="37"/>
    <cellStyle name="40% - Èmfasi3 2" xfId="38"/>
    <cellStyle name="40% - Èmfasi4" xfId="39"/>
    <cellStyle name="40% - Èmfasi4 2" xfId="40"/>
    <cellStyle name="40% - Èmfasi5" xfId="41"/>
    <cellStyle name="40% - Èmfasi5 2" xfId="42"/>
    <cellStyle name="40% - Èmfasi6" xfId="43"/>
    <cellStyle name="40% - Èmfasi6 2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Èmfasi1" xfId="51"/>
    <cellStyle name="60% - Èmfasi1 2" xfId="52"/>
    <cellStyle name="60% - Èmfasi2" xfId="53"/>
    <cellStyle name="60% - Èmfasi2 2" xfId="54"/>
    <cellStyle name="60% - Èmfasi3" xfId="55"/>
    <cellStyle name="60% - Èmfasi3 2" xfId="56"/>
    <cellStyle name="60% - Èmfasi4" xfId="57"/>
    <cellStyle name="60% - Èmfasi4 2" xfId="58"/>
    <cellStyle name="60% - Èmfasi5" xfId="59"/>
    <cellStyle name="60% - Èmfasi5 2" xfId="60"/>
    <cellStyle name="60% - Èmfasi6" xfId="61"/>
    <cellStyle name="60% - Èmfasi6 2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Bé" xfId="69"/>
    <cellStyle name="Bé 2" xfId="70"/>
    <cellStyle name="Bueno" xfId="71"/>
    <cellStyle name="Càlcul" xfId="72"/>
    <cellStyle name="Càlcul 2" xfId="73"/>
    <cellStyle name="Cálculo" xfId="74"/>
    <cellStyle name="Cel·la de comprovació" xfId="75"/>
    <cellStyle name="Cel·la de comprovació 2" xfId="76"/>
    <cellStyle name="Cel·la enllaçada" xfId="77"/>
    <cellStyle name="Cel·la enllaçada 2" xfId="78"/>
    <cellStyle name="Celda de comprobación" xfId="79"/>
    <cellStyle name="Celda vinculada" xfId="80"/>
    <cellStyle name="Èmfasi1" xfId="81"/>
    <cellStyle name="Èmfasi1 2" xfId="82"/>
    <cellStyle name="Èmfasi2" xfId="83"/>
    <cellStyle name="Èmfasi2 2" xfId="84"/>
    <cellStyle name="Èmfasi3" xfId="85"/>
    <cellStyle name="Èmfasi3 2" xfId="86"/>
    <cellStyle name="Èmfasi4" xfId="87"/>
    <cellStyle name="Èmfasi4 2" xfId="88"/>
    <cellStyle name="Èmfasi5" xfId="89"/>
    <cellStyle name="Èmfasi5 2" xfId="90"/>
    <cellStyle name="Èmfasi6" xfId="91"/>
    <cellStyle name="Èmfasi6 2" xfId="92"/>
    <cellStyle name="Encabezado 1" xfId="93"/>
    <cellStyle name="Encabezado 4" xfId="94"/>
    <cellStyle name="Énfasis1" xfId="95"/>
    <cellStyle name="Énfasis2" xfId="96"/>
    <cellStyle name="Énfasis3" xfId="97"/>
    <cellStyle name="Énfasis4" xfId="98"/>
    <cellStyle name="Énfasis5" xfId="99"/>
    <cellStyle name="Énfasis6" xfId="100"/>
    <cellStyle name="Entrada" xfId="101"/>
    <cellStyle name="Euro" xfId="102"/>
    <cellStyle name="Euro 2" xfId="103"/>
    <cellStyle name="Hyperlink" xfId="104"/>
    <cellStyle name="Followed Hyperlink" xfId="105"/>
    <cellStyle name="Incorrecte" xfId="106"/>
    <cellStyle name="Incorrecte 2" xfId="107"/>
    <cellStyle name="Incorrecto" xfId="108"/>
    <cellStyle name="Comma" xfId="109"/>
    <cellStyle name="Comma [0]" xfId="110"/>
    <cellStyle name="Millares 2" xfId="111"/>
    <cellStyle name="Currency" xfId="112"/>
    <cellStyle name="Currency [0]" xfId="113"/>
    <cellStyle name="Neutral" xfId="114"/>
    <cellStyle name="Normal 2" xfId="115"/>
    <cellStyle name="Normal 2 2" xfId="116"/>
    <cellStyle name="Normal 2 2 2" xfId="117"/>
    <cellStyle name="Normal 2 3" xfId="118"/>
    <cellStyle name="Normal 2 3 2" xfId="119"/>
    <cellStyle name="Normal 2 4" xfId="120"/>
    <cellStyle name="Normal 2 5" xfId="121"/>
    <cellStyle name="Normal 2_Bovino_Cataluña_2011-11-15- enviat MARM Definitiu" xfId="122"/>
    <cellStyle name="Normal 3" xfId="123"/>
    <cellStyle name="Normal 3 2" xfId="124"/>
    <cellStyle name="Normal 3 2 2" xfId="125"/>
    <cellStyle name="Normal 4" xfId="126"/>
    <cellStyle name="Normal 4 2" xfId="127"/>
    <cellStyle name="Normal 4 2 2" xfId="128"/>
    <cellStyle name="Normal 5" xfId="129"/>
    <cellStyle name="Nota" xfId="130"/>
    <cellStyle name="Notas" xfId="131"/>
    <cellStyle name="pepe" xfId="132"/>
    <cellStyle name="Percentatge 2" xfId="133"/>
    <cellStyle name="Percentual_CATALUNYA_bovi1110" xfId="134"/>
    <cellStyle name="Percent" xfId="135"/>
    <cellStyle name="Porcentual 2" xfId="136"/>
    <cellStyle name="Porcentual 2 2" xfId="137"/>
    <cellStyle name="Porcentual 3" xfId="138"/>
    <cellStyle name="Publication1" xfId="139"/>
    <cellStyle name="Resultat" xfId="140"/>
    <cellStyle name="Resultat 2" xfId="141"/>
    <cellStyle name="Salida" xfId="142"/>
    <cellStyle name="Text d'advertiment" xfId="143"/>
    <cellStyle name="Text d'advertiment 2" xfId="144"/>
    <cellStyle name="Text explicatiu" xfId="145"/>
    <cellStyle name="Text explicatiu 2" xfId="146"/>
    <cellStyle name="Texto de advertencia" xfId="147"/>
    <cellStyle name="Texto explicativo" xfId="148"/>
    <cellStyle name="Títol" xfId="149"/>
    <cellStyle name="Títol 1" xfId="150"/>
    <cellStyle name="Títol 1 2" xfId="151"/>
    <cellStyle name="Títol 2" xfId="152"/>
    <cellStyle name="Títol 2 2" xfId="153"/>
    <cellStyle name="Títol 3" xfId="154"/>
    <cellStyle name="Títol 3 2" xfId="155"/>
    <cellStyle name="Títol 4" xfId="156"/>
    <cellStyle name="Títol 4 2" xfId="157"/>
    <cellStyle name="Títol 5" xfId="158"/>
    <cellStyle name="Título" xfId="159"/>
    <cellStyle name="Título 2" xfId="160"/>
    <cellStyle name="Título 3" xfId="161"/>
    <cellStyle name="Total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estadi\04.%20Anuarios\2016\ganader&#237;a\2016%20Directorio%20Porcino%20Arag&#243;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RABAJO\SEGUR\1996\PREPER9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Documents%20and%20Settings\jlopezperez\Escritorio\Documents%20and%20Settings\rcad\Escritorio\Anuario%202004\AEA2003-C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estadi\04.%20Anuarios\2016\ganader&#237;a\2016_DIRC_CONEJOS_ANUARIO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3%20ESTADISTICA\2013%20DIRECTORIOS\2013%20PORCINO\2013_DIRC_PO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Ganaderas09\Eurostat\Livestock%20Regional%20Statistic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5%20ESTADISTICA\2015%20DIRECTORIOS\2015%20ANUARIO\2015%20_DIREC%20AVES%20Y%20ANUARI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4%20ESTADISTICA\2014_DIRECTORIOS\DIRECTORIOS%20PARA%20LUIS\2014_DIREC_PORCINO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4%20ESTADISTICA\2014_DIRECTORIOS\DIRECTORIOS%20PARA%20LUIS\2014_DIREC_BOVIN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4%20ESTADISTICA\2014_DIRECTORIOS\DIRECTORIOS%20PARA%20LUIS\2014_DIREC_OV_CAP%20Y%20ANU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estadi\04.%20Anuarios\2016\ganader&#237;a\2016_DIREC_DEF_ANUAR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estadi\04.%20Anuarios\2016\ganader&#237;a\2016%20EFECTIVOS%20CONEJOS%20ANUAR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Anuario%20Cap%20XI%20Producciones%20Ganaderas%202009_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Documents%20and%20Settings\jlopezperez\Escritorio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DIREC PORCINO ARAGON"/>
      <sheetName val="2016 PORCINO COMARCAS"/>
      <sheetName val="2016 PORC ESTRATOS"/>
      <sheetName val="RESULTADO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 DIREC CONEJOS"/>
      <sheetName val="2016 CONEJOS_ES_C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3 por_cormarcas_anuario"/>
      <sheetName val="13_Por_estratos_anuario"/>
      <sheetName val="13DIR_PO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2015 DIRECTORIO AVES"/>
      <sheetName val="2015 AVES  POR ESPECIES"/>
      <sheetName val="2015 INCUBADORAS"/>
      <sheetName val="2015 BROILERS Y REPOSICION"/>
      <sheetName val="2015 GALL PUESTA Y REPRODUCTORA"/>
      <sheetName val="CLAS_ZOO_EXPLICACION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2014_DIREC_PORC"/>
      <sheetName val="2014 PORC COMARCAS"/>
      <sheetName val="2014 PORC ESTRAT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2014_DIREC_DEF"/>
      <sheetName val="14 ANUARIO COMARCAS"/>
      <sheetName val="14 ANUARIO ESTRATO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14_DIREC_OV_CAP"/>
      <sheetName val="COMARCAS"/>
      <sheetName val="ESTRATOS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6 DIREC BOVINO ARAGON "/>
      <sheetName val="2016 DIREC BOV COMARCAS"/>
      <sheetName val="2016 DIREC BOV ESTRAT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6 efectivos conejo ANUARI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pitulo XI"/>
      <sheetName val="Indice"/>
      <sheetName val="Introduc"/>
      <sheetName val="2VC09 SI"/>
      <sheetName val="5PC09 Si"/>
      <sheetName val="6VD09 Si"/>
      <sheetName val="7OCD09 Si"/>
      <sheetName val="8PD09 SI"/>
      <sheetName val="9AD09 Si"/>
      <sheetName val="10CD09 Si"/>
      <sheetName val="2VC09_12"/>
      <sheetName val="3OC09_12"/>
      <sheetName val="4CC09_12"/>
      <sheetName val="5PC09_12"/>
      <sheetName val="6VD09_12  "/>
      <sheetName val="7OCD09_12"/>
      <sheetName val="8PD09_12"/>
      <sheetName val="9AD09_11"/>
      <sheetName val="10CD09_11"/>
      <sheetName val="RESUMEN ENTRADAS SALIDAS NO"/>
      <sheetName val="TRANSVIDA2009 no"/>
      <sheetName val="TRANSVIDA2010 Si"/>
      <sheetName val="TransVida2011"/>
      <sheetName val="TransVida2012"/>
      <sheetName val="41_2009 Si"/>
      <sheetName val="41_2010 Si"/>
      <sheetName val="41_2011 Si"/>
      <sheetName val="miel 2009 Si"/>
      <sheetName val="Miel2010"/>
      <sheetName val="Miel 2011"/>
      <sheetName val="MIEL 2012"/>
      <sheetName val="cera 2009b"/>
      <sheetName val="cera 2010b"/>
      <sheetName val="cera 2011"/>
      <sheetName val="CERA 2012"/>
      <sheetName val="Produ. Huevos 09_10_11_12 "/>
      <sheetName val="Huevos Precio09_10_11_12i"/>
      <sheetName val="Lana 2009_2010_2011_2012"/>
      <sheetName val="BovLeche2009"/>
      <sheetName val="OviLeñoe2009"/>
      <sheetName val="CapLeche2009"/>
      <sheetName val="Leche 2010"/>
      <sheetName val="Leche 2011 NO"/>
      <sheetName val="Prov Leche2011SI"/>
      <sheetName val="Aragón2012"/>
      <sheetName val="LECHE DE VACUNO"/>
      <sheetName val="LecheOvinoCap2010"/>
      <sheetName val="LecheOvinoCap2011"/>
      <sheetName val="2009 ESTIERCOLES S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24.7109375" style="2" bestFit="1" customWidth="1"/>
    <col min="3" max="16384" width="11.421875" style="2" customWidth="1"/>
  </cols>
  <sheetData>
    <row r="1" spans="1:2" ht="18.75">
      <c r="A1" s="36">
        <v>2016</v>
      </c>
      <c r="B1" s="37" t="s">
        <v>143</v>
      </c>
    </row>
    <row r="2" ht="15.75">
      <c r="B2" s="38"/>
    </row>
    <row r="3" spans="1:2" ht="15.75">
      <c r="A3" s="2">
        <v>1</v>
      </c>
      <c r="B3" s="39" t="s">
        <v>113</v>
      </c>
    </row>
    <row r="4" spans="1:2" ht="15.75">
      <c r="A4" s="2">
        <v>2</v>
      </c>
      <c r="B4" s="39" t="s">
        <v>119</v>
      </c>
    </row>
    <row r="5" spans="1:2" ht="15.75">
      <c r="A5" s="2">
        <v>3</v>
      </c>
      <c r="B5" s="39" t="s">
        <v>131</v>
      </c>
    </row>
    <row r="6" spans="1:2" ht="15.75">
      <c r="A6" s="2">
        <v>4</v>
      </c>
      <c r="B6" s="39" t="s">
        <v>144</v>
      </c>
    </row>
    <row r="7" spans="1:2" ht="15.75">
      <c r="A7" s="2">
        <v>5</v>
      </c>
      <c r="B7" s="39" t="s">
        <v>145</v>
      </c>
    </row>
    <row r="8" spans="1:2" ht="15.75">
      <c r="A8" s="2">
        <v>6</v>
      </c>
      <c r="B8" s="39" t="s">
        <v>146</v>
      </c>
    </row>
    <row r="9" spans="1:2" ht="15.75">
      <c r="A9" s="99">
        <v>7</v>
      </c>
      <c r="B9" s="261" t="s">
        <v>100</v>
      </c>
    </row>
  </sheetData>
  <sheetProtection/>
  <hyperlinks>
    <hyperlink ref="A9:B9" location="'Razas autóctonas'!A1" display="'Razas autóctonas'!A1"/>
    <hyperlink ref="B3" location="Bovino!A1" display="EFECTIVOS  GANADERAS DE BOVINO DICIEMBRE"/>
    <hyperlink ref="B4" location="Ovino!A1" display="EFECTIVOS  GANADERAS DE OVINO DICIEMBRE"/>
    <hyperlink ref="B5" location="Caprino!A1" display="EFECTIVOS  GANADERAS DE CAPRINO DICIEMBRE"/>
    <hyperlink ref="B7" location="Conejos!A1" display="EFECTIVOS Y PRODUCCIÓN CUNÍCOLA"/>
    <hyperlink ref="B8" location="Aves!A1" display="EFECTIVOS Y PRODUCCIÓN BROILERS"/>
    <hyperlink ref="B6" location="Porcino!A1" display="EFECTIVOS  GANADERAS DE PORCINO DICIEMBRE"/>
    <hyperlink ref="B9" location="'Razas autóctonas'!A1" display="RAZAS AUTÓCTONA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selection activeCell="B28" sqref="B28:B31"/>
    </sheetView>
  </sheetViews>
  <sheetFormatPr defaultColWidth="11.421875" defaultRowHeight="12.75"/>
  <cols>
    <col min="1" max="2" width="11.421875" style="2" customWidth="1"/>
    <col min="3" max="3" width="9.8515625" style="2" bestFit="1" customWidth="1"/>
    <col min="4" max="4" width="10.00390625" style="2" customWidth="1"/>
    <col min="5" max="5" width="9.7109375" style="2" customWidth="1"/>
    <col min="6" max="6" width="9.57421875" style="2" customWidth="1"/>
    <col min="7" max="7" width="11.421875" style="2" customWidth="1"/>
    <col min="8" max="8" width="12.140625" style="2" customWidth="1"/>
    <col min="9" max="16" width="11.421875" style="2" customWidth="1"/>
    <col min="17" max="16384" width="11.421875" style="2" customWidth="1"/>
  </cols>
  <sheetData>
    <row r="1" spans="1:17" ht="18.75">
      <c r="A1" s="144" t="s">
        <v>90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8" ht="16.5" customHeigh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3"/>
    </row>
    <row r="3" spans="1:18" ht="30" customHeight="1">
      <c r="A3" s="146" t="s">
        <v>85</v>
      </c>
      <c r="B3" s="147" t="s">
        <v>17</v>
      </c>
      <c r="C3" s="150" t="s">
        <v>32</v>
      </c>
      <c r="D3" s="151"/>
      <c r="E3" s="151"/>
      <c r="F3" s="150" t="s">
        <v>86</v>
      </c>
      <c r="G3" s="150"/>
      <c r="H3" s="150"/>
      <c r="I3" s="152" t="s">
        <v>87</v>
      </c>
      <c r="J3" s="152"/>
      <c r="K3" s="152"/>
      <c r="L3" s="152"/>
      <c r="M3" s="152"/>
      <c r="N3" s="152"/>
      <c r="O3" s="152"/>
      <c r="P3" s="152"/>
      <c r="Q3" s="142" t="s">
        <v>31</v>
      </c>
      <c r="R3" s="3"/>
    </row>
    <row r="4" spans="1:18" ht="15.75">
      <c r="A4" s="146"/>
      <c r="B4" s="148"/>
      <c r="C4" s="141" t="s">
        <v>36</v>
      </c>
      <c r="D4" s="141" t="s">
        <v>35</v>
      </c>
      <c r="E4" s="141"/>
      <c r="F4" s="141" t="s">
        <v>29</v>
      </c>
      <c r="G4" s="141" t="s">
        <v>30</v>
      </c>
      <c r="H4" s="141"/>
      <c r="I4" s="141" t="s">
        <v>29</v>
      </c>
      <c r="J4" s="141" t="s">
        <v>30</v>
      </c>
      <c r="K4" s="141"/>
      <c r="L4" s="141"/>
      <c r="M4" s="141"/>
      <c r="N4" s="141"/>
      <c r="O4" s="141"/>
      <c r="P4" s="141"/>
      <c r="Q4" s="143"/>
      <c r="R4" s="3"/>
    </row>
    <row r="5" spans="1:17" ht="15" customHeight="1">
      <c r="A5" s="146"/>
      <c r="B5" s="148"/>
      <c r="C5" s="141"/>
      <c r="D5" s="141" t="s">
        <v>29</v>
      </c>
      <c r="E5" s="141" t="s">
        <v>30</v>
      </c>
      <c r="F5" s="141"/>
      <c r="G5" s="141" t="s">
        <v>36</v>
      </c>
      <c r="H5" s="141" t="s">
        <v>12</v>
      </c>
      <c r="I5" s="141"/>
      <c r="J5" s="141" t="s">
        <v>33</v>
      </c>
      <c r="K5" s="141"/>
      <c r="L5" s="141"/>
      <c r="M5" s="141"/>
      <c r="N5" s="141" t="s">
        <v>34</v>
      </c>
      <c r="O5" s="141"/>
      <c r="P5" s="141"/>
      <c r="Q5" s="143"/>
    </row>
    <row r="6" spans="1:17" ht="15" customHeight="1">
      <c r="A6" s="146"/>
      <c r="B6" s="148"/>
      <c r="C6" s="141"/>
      <c r="D6" s="141"/>
      <c r="E6" s="141"/>
      <c r="F6" s="141"/>
      <c r="G6" s="141"/>
      <c r="H6" s="141"/>
      <c r="I6" s="141"/>
      <c r="J6" s="141" t="s">
        <v>36</v>
      </c>
      <c r="K6" s="141" t="s">
        <v>50</v>
      </c>
      <c r="L6" s="141"/>
      <c r="M6" s="141" t="s">
        <v>51</v>
      </c>
      <c r="N6" s="141" t="s">
        <v>50</v>
      </c>
      <c r="O6" s="141"/>
      <c r="P6" s="141" t="s">
        <v>51</v>
      </c>
      <c r="Q6" s="143"/>
    </row>
    <row r="7" spans="1:17" ht="32.25" thickBot="1">
      <c r="A7" s="146"/>
      <c r="B7" s="149"/>
      <c r="C7" s="141"/>
      <c r="D7" s="141"/>
      <c r="E7" s="141"/>
      <c r="F7" s="141"/>
      <c r="G7" s="141"/>
      <c r="H7" s="141"/>
      <c r="I7" s="141"/>
      <c r="J7" s="141"/>
      <c r="K7" s="43" t="s">
        <v>37</v>
      </c>
      <c r="L7" s="43" t="s">
        <v>38</v>
      </c>
      <c r="M7" s="141"/>
      <c r="N7" s="43" t="s">
        <v>37</v>
      </c>
      <c r="O7" s="43" t="s">
        <v>38</v>
      </c>
      <c r="P7" s="141"/>
      <c r="Q7" s="143"/>
    </row>
    <row r="8" spans="1:17" ht="15">
      <c r="A8" s="153">
        <v>2016</v>
      </c>
      <c r="B8" s="7" t="s">
        <v>4</v>
      </c>
      <c r="C8" s="8">
        <v>171589</v>
      </c>
      <c r="D8" s="8">
        <v>334</v>
      </c>
      <c r="E8" s="8">
        <v>3199</v>
      </c>
      <c r="F8" s="8">
        <v>10513</v>
      </c>
      <c r="G8" s="9">
        <v>3666</v>
      </c>
      <c r="H8" s="10">
        <v>4535.9</v>
      </c>
      <c r="I8" s="11">
        <v>1099</v>
      </c>
      <c r="J8" s="12">
        <v>139.1</v>
      </c>
      <c r="K8" s="13"/>
      <c r="L8" s="13"/>
      <c r="M8" s="14">
        <v>1410.9</v>
      </c>
      <c r="N8" s="15">
        <v>10855</v>
      </c>
      <c r="O8" s="16"/>
      <c r="P8" s="17">
        <v>26260</v>
      </c>
      <c r="Q8" s="8">
        <v>233600.9</v>
      </c>
    </row>
    <row r="9" spans="1:17" ht="15">
      <c r="A9" s="154"/>
      <c r="B9" s="18" t="s">
        <v>5</v>
      </c>
      <c r="C9" s="19">
        <v>23624.6</v>
      </c>
      <c r="D9" s="19">
        <v>130.8</v>
      </c>
      <c r="E9" s="19">
        <v>989.7</v>
      </c>
      <c r="F9" s="19">
        <v>1367</v>
      </c>
      <c r="G9" s="20">
        <v>1042</v>
      </c>
      <c r="H9" s="21">
        <v>1121.5</v>
      </c>
      <c r="I9" s="22">
        <v>942</v>
      </c>
      <c r="J9" s="23">
        <v>89</v>
      </c>
      <c r="K9" s="24"/>
      <c r="L9" s="24"/>
      <c r="M9" s="25">
        <v>816</v>
      </c>
      <c r="N9" s="26">
        <v>392</v>
      </c>
      <c r="O9" s="27"/>
      <c r="P9" s="28">
        <v>13375</v>
      </c>
      <c r="Q9" s="19">
        <v>43889.6</v>
      </c>
    </row>
    <row r="10" spans="1:17" ht="15">
      <c r="A10" s="154"/>
      <c r="B10" s="18" t="s">
        <v>6</v>
      </c>
      <c r="C10" s="19">
        <v>40463.6</v>
      </c>
      <c r="D10" s="19">
        <v>103.8</v>
      </c>
      <c r="E10" s="19">
        <v>5068.6</v>
      </c>
      <c r="F10" s="19">
        <v>4478</v>
      </c>
      <c r="G10" s="20">
        <v>1669</v>
      </c>
      <c r="H10" s="21">
        <v>4878</v>
      </c>
      <c r="I10" s="22">
        <v>956</v>
      </c>
      <c r="J10" s="23">
        <v>60.7</v>
      </c>
      <c r="K10" s="24"/>
      <c r="L10" s="24"/>
      <c r="M10" s="25">
        <v>631.3</v>
      </c>
      <c r="N10" s="26">
        <v>4238</v>
      </c>
      <c r="O10" s="27"/>
      <c r="P10" s="28">
        <v>5788</v>
      </c>
      <c r="Q10" s="19">
        <v>68335</v>
      </c>
    </row>
    <row r="11" spans="1:17" ht="15.75" thickBot="1">
      <c r="A11" s="155"/>
      <c r="B11" s="262" t="s">
        <v>3</v>
      </c>
      <c r="C11" s="29">
        <v>235677.2</v>
      </c>
      <c r="D11" s="29">
        <v>568.6</v>
      </c>
      <c r="E11" s="29">
        <v>9257.3</v>
      </c>
      <c r="F11" s="29">
        <v>16358</v>
      </c>
      <c r="G11" s="29">
        <v>6377</v>
      </c>
      <c r="H11" s="29">
        <v>10535.4</v>
      </c>
      <c r="I11" s="29">
        <v>2997</v>
      </c>
      <c r="J11" s="29">
        <v>288.8</v>
      </c>
      <c r="K11" s="29"/>
      <c r="L11" s="29"/>
      <c r="M11" s="29">
        <v>2858.2</v>
      </c>
      <c r="N11" s="29">
        <v>15485</v>
      </c>
      <c r="O11" s="29"/>
      <c r="P11" s="29">
        <v>45423</v>
      </c>
      <c r="Q11" s="29">
        <v>345825.5</v>
      </c>
    </row>
    <row r="12" spans="1:17" ht="15">
      <c r="A12" s="153">
        <v>2015</v>
      </c>
      <c r="B12" s="7" t="s">
        <v>4</v>
      </c>
      <c r="C12" s="8">
        <v>161945</v>
      </c>
      <c r="D12" s="8">
        <v>917.8002319335938</v>
      </c>
      <c r="E12" s="8">
        <v>3406.2001953125</v>
      </c>
      <c r="F12" s="8">
        <v>11091</v>
      </c>
      <c r="G12" s="9">
        <v>5654</v>
      </c>
      <c r="H12" s="10">
        <v>4492.2998046875</v>
      </c>
      <c r="I12" s="11">
        <v>1010</v>
      </c>
      <c r="J12" s="12">
        <v>152.1999969482422</v>
      </c>
      <c r="K12" s="13"/>
      <c r="L12" s="13"/>
      <c r="M12" s="14">
        <v>1722.800048828125</v>
      </c>
      <c r="N12" s="15">
        <v>10157</v>
      </c>
      <c r="O12" s="16"/>
      <c r="P12" s="17">
        <v>26125</v>
      </c>
      <c r="Q12" s="8">
        <v>226673</v>
      </c>
    </row>
    <row r="13" spans="1:17" ht="15">
      <c r="A13" s="154"/>
      <c r="B13" s="18" t="s">
        <v>5</v>
      </c>
      <c r="C13" s="19">
        <v>21619.19921875</v>
      </c>
      <c r="D13" s="19">
        <v>251.1000518798828</v>
      </c>
      <c r="E13" s="19">
        <v>938.7000732421875</v>
      </c>
      <c r="F13" s="19">
        <v>1679</v>
      </c>
      <c r="G13" s="20">
        <v>1055</v>
      </c>
      <c r="H13" s="21">
        <v>981.5999755859375</v>
      </c>
      <c r="I13" s="22">
        <v>819</v>
      </c>
      <c r="J13" s="23">
        <v>90.4000015258789</v>
      </c>
      <c r="K13" s="24"/>
      <c r="L13" s="24"/>
      <c r="M13" s="25">
        <v>824.5999755859375</v>
      </c>
      <c r="N13" s="26">
        <v>419</v>
      </c>
      <c r="O13" s="27"/>
      <c r="P13" s="28">
        <v>11504</v>
      </c>
      <c r="Q13" s="19">
        <v>40182</v>
      </c>
    </row>
    <row r="14" spans="1:17" ht="15">
      <c r="A14" s="154"/>
      <c r="B14" s="18" t="s">
        <v>6</v>
      </c>
      <c r="C14" s="19">
        <v>35218.5</v>
      </c>
      <c r="D14" s="19">
        <v>199.40003967285156</v>
      </c>
      <c r="E14" s="19">
        <v>5387.10009765625</v>
      </c>
      <c r="F14" s="19">
        <v>4781</v>
      </c>
      <c r="G14" s="20">
        <v>1960</v>
      </c>
      <c r="H14" s="21">
        <v>5534.7998046875</v>
      </c>
      <c r="I14" s="22">
        <v>934</v>
      </c>
      <c r="J14" s="23">
        <v>50.5</v>
      </c>
      <c r="K14" s="24"/>
      <c r="L14" s="24"/>
      <c r="M14" s="25">
        <v>662.5</v>
      </c>
      <c r="N14" s="26">
        <v>4213</v>
      </c>
      <c r="O14" s="27"/>
      <c r="P14" s="28">
        <v>5962</v>
      </c>
      <c r="Q14" s="19">
        <v>64903</v>
      </c>
    </row>
    <row r="15" spans="1:17" ht="15.75" thickBot="1">
      <c r="A15" s="155"/>
      <c r="B15" s="262" t="s">
        <v>3</v>
      </c>
      <c r="C15" s="29">
        <v>218782.69921875</v>
      </c>
      <c r="D15" s="29">
        <v>1368.3003234863281</v>
      </c>
      <c r="E15" s="29">
        <v>9732.000366210938</v>
      </c>
      <c r="F15" s="29">
        <v>17551</v>
      </c>
      <c r="G15" s="29">
        <v>8669</v>
      </c>
      <c r="H15" s="29">
        <v>11008.699584960938</v>
      </c>
      <c r="I15" s="29">
        <v>2763</v>
      </c>
      <c r="J15" s="29">
        <v>293.0999984741211</v>
      </c>
      <c r="K15" s="29"/>
      <c r="L15" s="29"/>
      <c r="M15" s="29">
        <v>3209.9000244140625</v>
      </c>
      <c r="N15" s="29">
        <v>14789</v>
      </c>
      <c r="O15" s="29"/>
      <c r="P15" s="29">
        <v>43591</v>
      </c>
      <c r="Q15" s="29">
        <v>331758</v>
      </c>
    </row>
    <row r="16" spans="1:17" ht="15">
      <c r="A16" s="153">
        <v>2014</v>
      </c>
      <c r="B16" s="7" t="s">
        <v>4</v>
      </c>
      <c r="C16" s="8">
        <v>156336</v>
      </c>
      <c r="D16" s="8">
        <v>877</v>
      </c>
      <c r="E16" s="8">
        <v>3241</v>
      </c>
      <c r="F16" s="8">
        <v>10970</v>
      </c>
      <c r="G16" s="9">
        <v>3864</v>
      </c>
      <c r="H16" s="10">
        <v>4210</v>
      </c>
      <c r="I16" s="11">
        <v>917</v>
      </c>
      <c r="J16" s="12">
        <v>105</v>
      </c>
      <c r="K16" s="13"/>
      <c r="L16" s="13"/>
      <c r="M16" s="14">
        <v>1204</v>
      </c>
      <c r="N16" s="15">
        <v>9875</v>
      </c>
      <c r="O16" s="16">
        <v>0</v>
      </c>
      <c r="P16" s="17">
        <v>25723</v>
      </c>
      <c r="Q16" s="8">
        <v>217322</v>
      </c>
    </row>
    <row r="17" spans="1:17" ht="15">
      <c r="A17" s="154"/>
      <c r="B17" s="18" t="s">
        <v>5</v>
      </c>
      <c r="C17" s="19">
        <v>21547</v>
      </c>
      <c r="D17" s="19">
        <v>193</v>
      </c>
      <c r="E17" s="19">
        <v>815</v>
      </c>
      <c r="F17" s="19">
        <v>1167</v>
      </c>
      <c r="G17" s="20">
        <v>866</v>
      </c>
      <c r="H17" s="21">
        <v>900</v>
      </c>
      <c r="I17" s="22">
        <v>865</v>
      </c>
      <c r="J17" s="23">
        <v>54</v>
      </c>
      <c r="K17" s="24"/>
      <c r="L17" s="24"/>
      <c r="M17" s="25">
        <v>491</v>
      </c>
      <c r="N17" s="26">
        <v>382</v>
      </c>
      <c r="O17" s="27">
        <v>0</v>
      </c>
      <c r="P17" s="28">
        <v>11444</v>
      </c>
      <c r="Q17" s="19">
        <v>38724</v>
      </c>
    </row>
    <row r="18" spans="1:17" ht="15">
      <c r="A18" s="154"/>
      <c r="B18" s="18" t="s">
        <v>6</v>
      </c>
      <c r="C18" s="19">
        <v>36082</v>
      </c>
      <c r="D18" s="19">
        <v>180</v>
      </c>
      <c r="E18" s="19">
        <v>5556</v>
      </c>
      <c r="F18" s="19">
        <v>5167</v>
      </c>
      <c r="G18" s="20">
        <v>1828</v>
      </c>
      <c r="H18" s="21">
        <v>5081</v>
      </c>
      <c r="I18" s="22">
        <v>968</v>
      </c>
      <c r="J18" s="23">
        <v>31</v>
      </c>
      <c r="K18" s="24"/>
      <c r="L18" s="24"/>
      <c r="M18" s="25">
        <v>452</v>
      </c>
      <c r="N18" s="26">
        <v>4457</v>
      </c>
      <c r="O18" s="27">
        <v>0</v>
      </c>
      <c r="P18" s="28">
        <v>6347</v>
      </c>
      <c r="Q18" s="19">
        <v>66149</v>
      </c>
    </row>
    <row r="19" spans="1:17" ht="15.75" thickBot="1">
      <c r="A19" s="155"/>
      <c r="B19" s="262" t="s">
        <v>3</v>
      </c>
      <c r="C19" s="29">
        <v>213965</v>
      </c>
      <c r="D19" s="29">
        <v>1250</v>
      </c>
      <c r="E19" s="29">
        <v>9612</v>
      </c>
      <c r="F19" s="29">
        <v>17304</v>
      </c>
      <c r="G19" s="29">
        <v>6558</v>
      </c>
      <c r="H19" s="29">
        <v>10191</v>
      </c>
      <c r="I19" s="29">
        <v>2750</v>
      </c>
      <c r="J19" s="29">
        <v>190</v>
      </c>
      <c r="K19" s="29"/>
      <c r="L19" s="29"/>
      <c r="M19" s="29">
        <v>2147</v>
      </c>
      <c r="N19" s="29">
        <v>14714</v>
      </c>
      <c r="O19" s="29">
        <v>0</v>
      </c>
      <c r="P19" s="29">
        <v>43514</v>
      </c>
      <c r="Q19" s="29">
        <v>322195</v>
      </c>
    </row>
    <row r="20" spans="1:17" ht="15" customHeight="1">
      <c r="A20" s="153">
        <v>2013</v>
      </c>
      <c r="B20" s="7" t="s">
        <v>4</v>
      </c>
      <c r="C20" s="8">
        <v>140698.09375</v>
      </c>
      <c r="D20" s="8">
        <v>799.0001831054688</v>
      </c>
      <c r="E20" s="8">
        <v>2983.89990234375</v>
      </c>
      <c r="F20" s="8">
        <v>12988</v>
      </c>
      <c r="G20" s="9">
        <v>4902</v>
      </c>
      <c r="H20" s="10">
        <v>4460.2001953125</v>
      </c>
      <c r="I20" s="11">
        <v>985</v>
      </c>
      <c r="J20" s="12">
        <v>107.20000457763672</v>
      </c>
      <c r="K20" s="13"/>
      <c r="L20" s="13"/>
      <c r="M20" s="14">
        <v>1284.800048828125</v>
      </c>
      <c r="N20" s="15">
        <v>9276</v>
      </c>
      <c r="O20" s="16"/>
      <c r="P20" s="17">
        <v>25863</v>
      </c>
      <c r="Q20" s="8">
        <v>204347</v>
      </c>
    </row>
    <row r="21" spans="1:17" ht="15">
      <c r="A21" s="154"/>
      <c r="B21" s="18" t="s">
        <v>5</v>
      </c>
      <c r="C21" s="19">
        <v>18519.19921875</v>
      </c>
      <c r="D21" s="19">
        <v>162.50003051757812</v>
      </c>
      <c r="E21" s="19">
        <v>741.2999877929688</v>
      </c>
      <c r="F21" s="19">
        <v>2008</v>
      </c>
      <c r="G21" s="20">
        <v>1146</v>
      </c>
      <c r="H21" s="21">
        <v>910.699951171875</v>
      </c>
      <c r="I21" s="22">
        <v>1081</v>
      </c>
      <c r="J21" s="23">
        <v>56.10000228881836</v>
      </c>
      <c r="K21" s="24"/>
      <c r="L21" s="24"/>
      <c r="M21" s="25">
        <v>518.9000244140625</v>
      </c>
      <c r="N21" s="26">
        <v>340</v>
      </c>
      <c r="O21" s="27"/>
      <c r="P21" s="28">
        <v>11396</v>
      </c>
      <c r="Q21" s="19">
        <v>36880</v>
      </c>
    </row>
    <row r="22" spans="1:17" ht="15">
      <c r="A22" s="154"/>
      <c r="B22" s="18" t="s">
        <v>6</v>
      </c>
      <c r="C22" s="19">
        <v>30042.30078125</v>
      </c>
      <c r="D22" s="19">
        <v>179.90003967285156</v>
      </c>
      <c r="E22" s="19">
        <v>4978.7998046875</v>
      </c>
      <c r="F22" s="19">
        <v>5302</v>
      </c>
      <c r="G22" s="20">
        <v>1995</v>
      </c>
      <c r="H22" s="21">
        <v>5220.60009765625</v>
      </c>
      <c r="I22" s="22">
        <v>1087</v>
      </c>
      <c r="J22" s="23">
        <v>22.899999618530273</v>
      </c>
      <c r="K22" s="24"/>
      <c r="L22" s="24"/>
      <c r="M22" s="25">
        <v>477.1000061035156</v>
      </c>
      <c r="N22" s="26">
        <v>4400</v>
      </c>
      <c r="O22" s="27"/>
      <c r="P22" s="28">
        <v>6401</v>
      </c>
      <c r="Q22" s="19">
        <v>60107</v>
      </c>
    </row>
    <row r="23" spans="1:17" ht="15.75" thickBot="1">
      <c r="A23" s="155"/>
      <c r="B23" s="262" t="s">
        <v>3</v>
      </c>
      <c r="C23" s="29">
        <v>189259.59375</v>
      </c>
      <c r="D23" s="29">
        <v>1141.4002532958984</v>
      </c>
      <c r="E23" s="29">
        <v>8703.999694824219</v>
      </c>
      <c r="F23" s="29">
        <v>20298</v>
      </c>
      <c r="G23" s="29">
        <v>8043</v>
      </c>
      <c r="H23" s="29">
        <v>10591.500244140625</v>
      </c>
      <c r="I23" s="29">
        <v>3153</v>
      </c>
      <c r="J23" s="29">
        <v>186.20000648498535</v>
      </c>
      <c r="K23" s="29"/>
      <c r="L23" s="29"/>
      <c r="M23" s="29">
        <v>2280.800079345703</v>
      </c>
      <c r="N23" s="29">
        <v>14016</v>
      </c>
      <c r="O23" s="29">
        <v>0</v>
      </c>
      <c r="P23" s="29">
        <v>43660</v>
      </c>
      <c r="Q23" s="29">
        <v>301334</v>
      </c>
    </row>
    <row r="24" spans="1:17" ht="15">
      <c r="A24" s="153">
        <v>2012</v>
      </c>
      <c r="B24" s="7" t="s">
        <v>4</v>
      </c>
      <c r="C24" s="8">
        <v>142554.5</v>
      </c>
      <c r="D24" s="8">
        <v>741.4</v>
      </c>
      <c r="E24" s="8">
        <v>1174.1</v>
      </c>
      <c r="F24" s="8">
        <v>3441</v>
      </c>
      <c r="G24" s="9">
        <v>5095</v>
      </c>
      <c r="H24" s="10">
        <v>848</v>
      </c>
      <c r="I24" s="11">
        <v>897</v>
      </c>
      <c r="J24" s="12">
        <v>79.8</v>
      </c>
      <c r="K24" s="13"/>
      <c r="L24" s="13"/>
      <c r="M24" s="14">
        <v>951.2</v>
      </c>
      <c r="N24" s="15">
        <v>8730</v>
      </c>
      <c r="O24" s="16"/>
      <c r="P24" s="17">
        <v>23378</v>
      </c>
      <c r="Q24" s="8">
        <v>187890</v>
      </c>
    </row>
    <row r="25" spans="1:17" ht="15">
      <c r="A25" s="154"/>
      <c r="B25" s="18" t="s">
        <v>5</v>
      </c>
      <c r="C25" s="19">
        <v>19965.5</v>
      </c>
      <c r="D25" s="19">
        <v>148.7</v>
      </c>
      <c r="E25" s="19">
        <v>335.8</v>
      </c>
      <c r="F25" s="19">
        <v>799</v>
      </c>
      <c r="G25" s="20">
        <v>1410</v>
      </c>
      <c r="H25" s="21">
        <v>166.3</v>
      </c>
      <c r="I25" s="22">
        <v>800</v>
      </c>
      <c r="J25" s="23">
        <v>46.9</v>
      </c>
      <c r="K25" s="24"/>
      <c r="L25" s="24"/>
      <c r="M25" s="25">
        <v>430.1</v>
      </c>
      <c r="N25" s="26">
        <v>338</v>
      </c>
      <c r="O25" s="27"/>
      <c r="P25" s="28">
        <v>10044</v>
      </c>
      <c r="Q25" s="19">
        <v>34484.3</v>
      </c>
    </row>
    <row r="26" spans="1:17" ht="15">
      <c r="A26" s="154"/>
      <c r="B26" s="18" t="s">
        <v>6</v>
      </c>
      <c r="C26" s="19">
        <v>33688.1</v>
      </c>
      <c r="D26" s="19">
        <v>190.9</v>
      </c>
      <c r="E26" s="19">
        <v>4489</v>
      </c>
      <c r="F26" s="19">
        <v>1678</v>
      </c>
      <c r="G26" s="20">
        <v>2246</v>
      </c>
      <c r="H26" s="21">
        <v>3303.4</v>
      </c>
      <c r="I26" s="22">
        <v>850</v>
      </c>
      <c r="J26" s="23">
        <v>16.8</v>
      </c>
      <c r="K26" s="24"/>
      <c r="L26" s="24"/>
      <c r="M26" s="25">
        <v>259.2</v>
      </c>
      <c r="N26" s="26">
        <v>4130</v>
      </c>
      <c r="O26" s="27"/>
      <c r="P26" s="28">
        <v>5070</v>
      </c>
      <c r="Q26" s="19">
        <v>55921.4</v>
      </c>
    </row>
    <row r="27" spans="1:17" ht="15.75" thickBot="1">
      <c r="A27" s="155"/>
      <c r="B27" s="262" t="s">
        <v>3</v>
      </c>
      <c r="C27" s="29">
        <v>196208.1</v>
      </c>
      <c r="D27" s="29">
        <v>1081</v>
      </c>
      <c r="E27" s="29">
        <v>5998.9</v>
      </c>
      <c r="F27" s="29">
        <v>5918</v>
      </c>
      <c r="G27" s="29">
        <v>8751</v>
      </c>
      <c r="H27" s="29">
        <v>4317.7</v>
      </c>
      <c r="I27" s="29">
        <v>2547</v>
      </c>
      <c r="J27" s="29">
        <v>143.5</v>
      </c>
      <c r="K27" s="29"/>
      <c r="L27" s="29"/>
      <c r="M27" s="29">
        <v>1640.5</v>
      </c>
      <c r="N27" s="29">
        <v>13198</v>
      </c>
      <c r="O27" s="29"/>
      <c r="P27" s="29">
        <v>38492</v>
      </c>
      <c r="Q27" s="29">
        <v>278295.7</v>
      </c>
    </row>
    <row r="28" spans="1:17" ht="15" customHeight="1">
      <c r="A28" s="153">
        <v>2011</v>
      </c>
      <c r="B28" s="7" t="s">
        <v>4</v>
      </c>
      <c r="C28" s="8">
        <v>131465.5</v>
      </c>
      <c r="D28" s="8">
        <v>582</v>
      </c>
      <c r="E28" s="8">
        <v>1478</v>
      </c>
      <c r="F28" s="8">
        <v>13862.5</v>
      </c>
      <c r="G28" s="9">
        <v>10421</v>
      </c>
      <c r="H28" s="10">
        <v>1275</v>
      </c>
      <c r="I28" s="11">
        <v>1033.5</v>
      </c>
      <c r="J28" s="12">
        <v>1845.5</v>
      </c>
      <c r="K28" s="13"/>
      <c r="L28" s="13"/>
      <c r="M28" s="14">
        <v>702.5</v>
      </c>
      <c r="N28" s="15">
        <v>8114.5</v>
      </c>
      <c r="O28" s="16"/>
      <c r="P28" s="17">
        <v>23677</v>
      </c>
      <c r="Q28" s="8">
        <v>196932</v>
      </c>
    </row>
    <row r="29" spans="1:17" ht="15">
      <c r="A29" s="154"/>
      <c r="B29" s="18" t="s">
        <v>5</v>
      </c>
      <c r="C29" s="19">
        <v>18166.5</v>
      </c>
      <c r="D29" s="19">
        <v>192</v>
      </c>
      <c r="E29" s="19">
        <v>397</v>
      </c>
      <c r="F29" s="19">
        <v>1958.5</v>
      </c>
      <c r="G29" s="20">
        <v>2014.5</v>
      </c>
      <c r="H29" s="21">
        <v>201.5</v>
      </c>
      <c r="I29" s="22">
        <v>986</v>
      </c>
      <c r="J29" s="23">
        <v>849</v>
      </c>
      <c r="K29" s="24"/>
      <c r="L29" s="24"/>
      <c r="M29" s="25">
        <v>111.5</v>
      </c>
      <c r="N29" s="26">
        <v>399.5</v>
      </c>
      <c r="O29" s="27"/>
      <c r="P29" s="28">
        <v>10035</v>
      </c>
      <c r="Q29" s="19">
        <v>36215.5</v>
      </c>
    </row>
    <row r="30" spans="1:17" ht="15">
      <c r="A30" s="154"/>
      <c r="B30" s="18" t="s">
        <v>6</v>
      </c>
      <c r="C30" s="19">
        <v>25418.5</v>
      </c>
      <c r="D30" s="19">
        <v>132.5</v>
      </c>
      <c r="E30" s="19">
        <v>414.5</v>
      </c>
      <c r="F30" s="19">
        <v>6064</v>
      </c>
      <c r="G30" s="20">
        <v>4521</v>
      </c>
      <c r="H30" s="21">
        <v>4025</v>
      </c>
      <c r="I30" s="22">
        <v>1274</v>
      </c>
      <c r="J30" s="23">
        <v>486.5</v>
      </c>
      <c r="K30" s="24"/>
      <c r="L30" s="24"/>
      <c r="M30" s="25">
        <v>383.5</v>
      </c>
      <c r="N30" s="26">
        <v>4293.5</v>
      </c>
      <c r="O30" s="27"/>
      <c r="P30" s="28">
        <v>5587</v>
      </c>
      <c r="Q30" s="19">
        <v>57162</v>
      </c>
    </row>
    <row r="31" spans="1:17" ht="15.75" thickBot="1">
      <c r="A31" s="155"/>
      <c r="B31" s="262" t="s">
        <v>3</v>
      </c>
      <c r="C31" s="29">
        <v>175050.5</v>
      </c>
      <c r="D31" s="29">
        <v>906.5</v>
      </c>
      <c r="E31" s="29">
        <v>2289.5</v>
      </c>
      <c r="F31" s="29">
        <v>21885</v>
      </c>
      <c r="G31" s="29">
        <v>16956.5</v>
      </c>
      <c r="H31" s="29">
        <v>5501.5</v>
      </c>
      <c r="I31" s="29">
        <v>3293.5</v>
      </c>
      <c r="J31" s="29">
        <v>3181</v>
      </c>
      <c r="K31" s="29"/>
      <c r="L31" s="29"/>
      <c r="M31" s="29">
        <v>1197.5</v>
      </c>
      <c r="N31" s="29">
        <v>12807.5</v>
      </c>
      <c r="O31" s="29"/>
      <c r="P31" s="29">
        <v>39299</v>
      </c>
      <c r="Q31" s="29">
        <v>290309.5</v>
      </c>
    </row>
  </sheetData>
  <sheetProtection/>
  <mergeCells count="30">
    <mergeCell ref="A16:A19"/>
    <mergeCell ref="A20:A23"/>
    <mergeCell ref="A24:A27"/>
    <mergeCell ref="A28:A31"/>
    <mergeCell ref="K6:L6"/>
    <mergeCell ref="M6:M7"/>
    <mergeCell ref="H5:H7"/>
    <mergeCell ref="J5:M5"/>
    <mergeCell ref="A8:A11"/>
    <mergeCell ref="A12:A15"/>
    <mergeCell ref="A1:Q1"/>
    <mergeCell ref="A3:A7"/>
    <mergeCell ref="B3:B7"/>
    <mergeCell ref="C3:E3"/>
    <mergeCell ref="F3:H3"/>
    <mergeCell ref="I3:P3"/>
    <mergeCell ref="E5:E7"/>
    <mergeCell ref="G5:G7"/>
    <mergeCell ref="N6:O6"/>
    <mergeCell ref="P6:P7"/>
    <mergeCell ref="N5:P5"/>
    <mergeCell ref="J6:J7"/>
    <mergeCell ref="Q3:Q7"/>
    <mergeCell ref="C4:C7"/>
    <mergeCell ref="D4:E4"/>
    <mergeCell ref="F4:F7"/>
    <mergeCell ref="G4:H4"/>
    <mergeCell ref="I4:I7"/>
    <mergeCell ref="J4:P4"/>
    <mergeCell ref="D5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8.00390625" style="2" customWidth="1"/>
    <col min="2" max="2" width="11.421875" style="2" customWidth="1"/>
    <col min="3" max="3" width="10.140625" style="2" customWidth="1"/>
    <col min="4" max="4" width="10.00390625" style="2" customWidth="1"/>
    <col min="5" max="5" width="10.140625" style="2" bestFit="1" customWidth="1"/>
    <col min="6" max="7" width="11.421875" style="2" customWidth="1"/>
    <col min="8" max="8" width="10.140625" style="2" customWidth="1"/>
    <col min="9" max="9" width="10.421875" style="2" customWidth="1"/>
    <col min="10" max="10" width="10.140625" style="2" bestFit="1" customWidth="1"/>
    <col min="11" max="11" width="10.00390625" style="2" customWidth="1"/>
    <col min="12" max="16384" width="11.421875" style="2" customWidth="1"/>
  </cols>
  <sheetData>
    <row r="1" spans="1:11" ht="18.75">
      <c r="A1" s="156" t="s">
        <v>91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</row>
    <row r="2" spans="1:11" ht="15.75" thickBot="1">
      <c r="A2" s="44"/>
      <c r="B2" s="45"/>
      <c r="C2" s="46"/>
      <c r="D2" s="46"/>
      <c r="E2" s="46"/>
      <c r="F2" s="46"/>
      <c r="G2" s="46"/>
      <c r="H2" s="46"/>
      <c r="I2" s="46"/>
      <c r="J2" s="47"/>
      <c r="K2" s="48"/>
    </row>
    <row r="3" spans="1:11" ht="15" customHeight="1">
      <c r="A3" s="161" t="s">
        <v>85</v>
      </c>
      <c r="B3" s="163" t="s">
        <v>17</v>
      </c>
      <c r="C3" s="168" t="s">
        <v>44</v>
      </c>
      <c r="D3" s="168" t="s">
        <v>29</v>
      </c>
      <c r="E3" s="166" t="s">
        <v>43</v>
      </c>
      <c r="F3" s="166"/>
      <c r="G3" s="166"/>
      <c r="H3" s="166"/>
      <c r="I3" s="166"/>
      <c r="J3" s="167"/>
      <c r="K3" s="49"/>
    </row>
    <row r="4" spans="1:11" ht="15" customHeight="1">
      <c r="A4" s="161"/>
      <c r="B4" s="164"/>
      <c r="C4" s="169"/>
      <c r="D4" s="169"/>
      <c r="E4" s="51"/>
      <c r="F4" s="171" t="s">
        <v>45</v>
      </c>
      <c r="G4" s="172"/>
      <c r="H4" s="172"/>
      <c r="I4" s="171" t="s">
        <v>46</v>
      </c>
      <c r="J4" s="173"/>
      <c r="K4" s="52" t="s">
        <v>31</v>
      </c>
    </row>
    <row r="5" spans="1:11" ht="15" customHeight="1">
      <c r="A5" s="161"/>
      <c r="B5" s="164"/>
      <c r="C5" s="169"/>
      <c r="D5" s="169"/>
      <c r="E5" s="50" t="s">
        <v>31</v>
      </c>
      <c r="F5" s="53" t="s">
        <v>47</v>
      </c>
      <c r="G5" s="172" t="s">
        <v>48</v>
      </c>
      <c r="H5" s="172"/>
      <c r="I5" s="54"/>
      <c r="J5" s="55" t="s">
        <v>47</v>
      </c>
      <c r="K5" s="56"/>
    </row>
    <row r="6" spans="1:11" ht="15.75" customHeight="1" thickBot="1">
      <c r="A6" s="162"/>
      <c r="B6" s="165"/>
      <c r="C6" s="170"/>
      <c r="D6" s="170"/>
      <c r="E6" s="57"/>
      <c r="F6" s="58" t="s">
        <v>49</v>
      </c>
      <c r="G6" s="59" t="s">
        <v>50</v>
      </c>
      <c r="H6" s="59" t="s">
        <v>51</v>
      </c>
      <c r="I6" s="58" t="s">
        <v>50</v>
      </c>
      <c r="J6" s="60" t="s">
        <v>50</v>
      </c>
      <c r="K6" s="61"/>
    </row>
    <row r="7" spans="1:11" ht="15" customHeight="1">
      <c r="A7" s="158">
        <v>2016</v>
      </c>
      <c r="B7" s="7" t="s">
        <v>4</v>
      </c>
      <c r="C7" s="64">
        <v>150484</v>
      </c>
      <c r="D7" s="64">
        <v>10390</v>
      </c>
      <c r="E7" s="64">
        <v>393061.9140625</v>
      </c>
      <c r="F7" s="64">
        <v>31329.0390625</v>
      </c>
      <c r="G7" s="64">
        <v>114</v>
      </c>
      <c r="H7" s="64">
        <v>35261</v>
      </c>
      <c r="I7" s="64">
        <v>1173</v>
      </c>
      <c r="J7" s="65">
        <v>325184.875</v>
      </c>
      <c r="K7" s="64">
        <v>553935.9140625</v>
      </c>
    </row>
    <row r="8" spans="1:11" ht="15.75">
      <c r="A8" s="159"/>
      <c r="B8" s="18" t="s">
        <v>5</v>
      </c>
      <c r="C8" s="64">
        <v>143153</v>
      </c>
      <c r="D8" s="64">
        <v>11048</v>
      </c>
      <c r="E8" s="64">
        <v>446744.4765625</v>
      </c>
      <c r="F8" s="64">
        <v>35350.6015625</v>
      </c>
      <c r="G8" s="64">
        <v>419</v>
      </c>
      <c r="H8" s="64">
        <v>39788</v>
      </c>
      <c r="I8" s="64">
        <v>4253</v>
      </c>
      <c r="J8" s="65">
        <v>366933.875</v>
      </c>
      <c r="K8" s="64">
        <v>600945.4765625</v>
      </c>
    </row>
    <row r="9" spans="1:11" ht="15.75">
      <c r="A9" s="159"/>
      <c r="B9" s="18" t="s">
        <v>6</v>
      </c>
      <c r="C9" s="64">
        <v>123186</v>
      </c>
      <c r="D9" s="64">
        <v>11204</v>
      </c>
      <c r="E9" s="64">
        <v>447123.625</v>
      </c>
      <c r="F9" s="64">
        <v>35416</v>
      </c>
      <c r="G9" s="64">
        <v>172</v>
      </c>
      <c r="H9" s="64">
        <v>40068</v>
      </c>
      <c r="I9" s="64">
        <v>1945</v>
      </c>
      <c r="J9" s="65">
        <v>369522.625</v>
      </c>
      <c r="K9" s="64">
        <v>581513.625</v>
      </c>
    </row>
    <row r="10" spans="1:11" ht="16.5" thickBot="1">
      <c r="A10" s="160"/>
      <c r="B10" s="262" t="s">
        <v>39</v>
      </c>
      <c r="C10" s="66">
        <v>416823</v>
      </c>
      <c r="D10" s="66">
        <v>32642</v>
      </c>
      <c r="E10" s="66">
        <v>1286930.015625</v>
      </c>
      <c r="F10" s="66">
        <v>102095.640625</v>
      </c>
      <c r="G10" s="66">
        <v>705</v>
      </c>
      <c r="H10" s="66">
        <v>115117</v>
      </c>
      <c r="I10" s="66">
        <v>7371</v>
      </c>
      <c r="J10" s="67">
        <v>1061641.375</v>
      </c>
      <c r="K10" s="66">
        <v>1736395.015625</v>
      </c>
    </row>
    <row r="11" spans="1:11" ht="15" customHeight="1">
      <c r="A11" s="158">
        <v>2015</v>
      </c>
      <c r="B11" s="7" t="s">
        <v>4</v>
      </c>
      <c r="C11" s="64">
        <v>148688</v>
      </c>
      <c r="D11" s="64">
        <v>10511</v>
      </c>
      <c r="E11" s="64">
        <v>392988.54296875</v>
      </c>
      <c r="F11" s="64">
        <v>31439.19921875</v>
      </c>
      <c r="G11" s="64">
        <v>116</v>
      </c>
      <c r="H11" s="64">
        <v>35252</v>
      </c>
      <c r="I11" s="64">
        <v>1072</v>
      </c>
      <c r="J11" s="65">
        <v>325109.34375</v>
      </c>
      <c r="K11" s="64">
        <v>552189</v>
      </c>
    </row>
    <row r="12" spans="1:11" ht="15.75">
      <c r="A12" s="159"/>
      <c r="B12" s="18" t="s">
        <v>5</v>
      </c>
      <c r="C12" s="64">
        <v>138144</v>
      </c>
      <c r="D12" s="64">
        <v>12508</v>
      </c>
      <c r="E12" s="64">
        <v>459632.84375</v>
      </c>
      <c r="F12" s="64">
        <v>36770.71875</v>
      </c>
      <c r="G12" s="64">
        <v>416</v>
      </c>
      <c r="H12" s="64">
        <v>40950</v>
      </c>
      <c r="I12" s="64">
        <v>3837</v>
      </c>
      <c r="J12" s="65">
        <v>377659.125</v>
      </c>
      <c r="K12" s="64">
        <v>610286</v>
      </c>
    </row>
    <row r="13" spans="1:11" ht="15.75">
      <c r="A13" s="159"/>
      <c r="B13" s="18" t="s">
        <v>6</v>
      </c>
      <c r="C13" s="64">
        <v>125672</v>
      </c>
      <c r="D13" s="64">
        <v>11624</v>
      </c>
      <c r="E13" s="64">
        <v>453924.578125</v>
      </c>
      <c r="F13" s="64">
        <v>36314.078125</v>
      </c>
      <c r="G13" s="64">
        <v>159</v>
      </c>
      <c r="H13" s="64">
        <v>40693</v>
      </c>
      <c r="I13" s="64">
        <v>1474</v>
      </c>
      <c r="J13" s="65">
        <v>375284.5</v>
      </c>
      <c r="K13" s="64">
        <v>591222</v>
      </c>
    </row>
    <row r="14" spans="1:11" ht="16.5" thickBot="1">
      <c r="A14" s="160"/>
      <c r="B14" s="262" t="s">
        <v>39</v>
      </c>
      <c r="C14" s="66">
        <v>412504</v>
      </c>
      <c r="D14" s="66">
        <v>34643</v>
      </c>
      <c r="E14" s="66">
        <v>1306545.96484375</v>
      </c>
      <c r="F14" s="66">
        <v>104523.99609375</v>
      </c>
      <c r="G14" s="66">
        <v>691</v>
      </c>
      <c r="H14" s="66">
        <v>116895</v>
      </c>
      <c r="I14" s="66">
        <v>6383</v>
      </c>
      <c r="J14" s="67">
        <v>1078052.96875</v>
      </c>
      <c r="K14" s="66">
        <v>1753697</v>
      </c>
    </row>
    <row r="15" spans="1:11" ht="15.75">
      <c r="A15" s="158">
        <v>2014</v>
      </c>
      <c r="B15" s="7" t="s">
        <v>4</v>
      </c>
      <c r="C15" s="64">
        <v>147359</v>
      </c>
      <c r="D15" s="64">
        <v>10827</v>
      </c>
      <c r="E15" s="64">
        <v>410768</v>
      </c>
      <c r="F15" s="64">
        <v>32861</v>
      </c>
      <c r="G15" s="64">
        <v>119</v>
      </c>
      <c r="H15" s="64">
        <v>36849</v>
      </c>
      <c r="I15" s="64">
        <v>1103</v>
      </c>
      <c r="J15" s="65">
        <v>339836</v>
      </c>
      <c r="K15" s="64">
        <v>568954</v>
      </c>
    </row>
    <row r="16" spans="1:11" ht="15.75">
      <c r="A16" s="159"/>
      <c r="B16" s="18" t="s">
        <v>5</v>
      </c>
      <c r="C16" s="64">
        <v>138884</v>
      </c>
      <c r="D16" s="64">
        <v>11209</v>
      </c>
      <c r="E16" s="64">
        <v>479044</v>
      </c>
      <c r="F16" s="64">
        <v>38324</v>
      </c>
      <c r="G16" s="64">
        <v>402</v>
      </c>
      <c r="H16" s="64">
        <v>42711</v>
      </c>
      <c r="I16" s="64">
        <v>3715</v>
      </c>
      <c r="J16" s="65">
        <v>393892</v>
      </c>
      <c r="K16" s="64">
        <v>629137</v>
      </c>
    </row>
    <row r="17" spans="1:11" ht="15.75">
      <c r="A17" s="159"/>
      <c r="B17" s="18" t="s">
        <v>6</v>
      </c>
      <c r="C17" s="64">
        <v>115454</v>
      </c>
      <c r="D17" s="64">
        <v>12138</v>
      </c>
      <c r="E17" s="64">
        <v>481603</v>
      </c>
      <c r="F17" s="64">
        <v>38528</v>
      </c>
      <c r="G17" s="64">
        <v>138</v>
      </c>
      <c r="H17" s="64">
        <v>43206</v>
      </c>
      <c r="I17" s="64">
        <v>1273</v>
      </c>
      <c r="J17" s="65">
        <v>398458</v>
      </c>
      <c r="K17" s="64">
        <v>609195</v>
      </c>
    </row>
    <row r="18" spans="1:11" ht="16.5" thickBot="1">
      <c r="A18" s="160"/>
      <c r="B18" s="262" t="s">
        <v>39</v>
      </c>
      <c r="C18" s="66">
        <v>401697</v>
      </c>
      <c r="D18" s="66">
        <v>34174</v>
      </c>
      <c r="E18" s="66">
        <v>1371415</v>
      </c>
      <c r="F18" s="66">
        <v>109713</v>
      </c>
      <c r="G18" s="66">
        <v>659</v>
      </c>
      <c r="H18" s="66">
        <v>122766</v>
      </c>
      <c r="I18" s="66">
        <v>6091</v>
      </c>
      <c r="J18" s="67">
        <v>1132186</v>
      </c>
      <c r="K18" s="66">
        <v>1807286</v>
      </c>
    </row>
    <row r="19" spans="1:11" ht="15" customHeight="1">
      <c r="A19" s="158">
        <v>2013</v>
      </c>
      <c r="B19" s="7" t="s">
        <v>4</v>
      </c>
      <c r="C19" s="64">
        <v>146703</v>
      </c>
      <c r="D19" s="64">
        <v>11662</v>
      </c>
      <c r="E19" s="64">
        <v>422060.16015625</v>
      </c>
      <c r="F19" s="64">
        <v>33764.87890625</v>
      </c>
      <c r="G19" s="64">
        <v>121</v>
      </c>
      <c r="H19" s="64">
        <v>37864</v>
      </c>
      <c r="I19" s="64">
        <v>1116</v>
      </c>
      <c r="J19" s="65">
        <v>349194.28125</v>
      </c>
      <c r="K19" s="64">
        <v>580426</v>
      </c>
    </row>
    <row r="20" spans="1:11" ht="15.75">
      <c r="A20" s="159"/>
      <c r="B20" s="18" t="s">
        <v>5</v>
      </c>
      <c r="C20" s="64">
        <v>148858</v>
      </c>
      <c r="D20" s="64">
        <v>10952</v>
      </c>
      <c r="E20" s="64">
        <v>483650.95703125</v>
      </c>
      <c r="F20" s="64">
        <v>38692.23828125</v>
      </c>
      <c r="G20" s="64">
        <v>460</v>
      </c>
      <c r="H20" s="64">
        <v>43067</v>
      </c>
      <c r="I20" s="64">
        <v>4251</v>
      </c>
      <c r="J20" s="65">
        <v>397180.71875</v>
      </c>
      <c r="K20" s="64">
        <v>643463</v>
      </c>
    </row>
    <row r="21" spans="1:11" ht="15.75">
      <c r="A21" s="159"/>
      <c r="B21" s="18" t="s">
        <v>6</v>
      </c>
      <c r="C21" s="64">
        <v>108211</v>
      </c>
      <c r="D21" s="64">
        <v>13532</v>
      </c>
      <c r="E21" s="64">
        <v>487602.7734375</v>
      </c>
      <c r="F21" s="64">
        <v>39008.3984375</v>
      </c>
      <c r="G21" s="64">
        <v>64</v>
      </c>
      <c r="H21" s="64">
        <v>43819</v>
      </c>
      <c r="I21" s="64">
        <v>596</v>
      </c>
      <c r="J21" s="65">
        <v>404115.375</v>
      </c>
      <c r="K21" s="64">
        <v>609348</v>
      </c>
    </row>
    <row r="22" spans="1:11" ht="16.5" thickBot="1">
      <c r="A22" s="160"/>
      <c r="B22" s="262" t="s">
        <v>39</v>
      </c>
      <c r="C22" s="66">
        <v>403772</v>
      </c>
      <c r="D22" s="66">
        <v>36146</v>
      </c>
      <c r="E22" s="66">
        <v>1393313.890625</v>
      </c>
      <c r="F22" s="66">
        <v>111465.515625</v>
      </c>
      <c r="G22" s="66">
        <v>645</v>
      </c>
      <c r="H22" s="66">
        <v>124750</v>
      </c>
      <c r="I22" s="66">
        <v>5963</v>
      </c>
      <c r="J22" s="67">
        <v>1150490.375</v>
      </c>
      <c r="K22" s="66">
        <v>1833237</v>
      </c>
    </row>
    <row r="23" spans="1:11" ht="15" customHeight="1">
      <c r="A23" s="158">
        <v>2012</v>
      </c>
      <c r="B23" s="7" t="s">
        <v>4</v>
      </c>
      <c r="C23" s="64">
        <v>143979</v>
      </c>
      <c r="D23" s="64">
        <v>11238</v>
      </c>
      <c r="E23" s="64">
        <v>436115</v>
      </c>
      <c r="F23" s="64">
        <v>34889</v>
      </c>
      <c r="G23" s="64">
        <v>117</v>
      </c>
      <c r="H23" s="64">
        <v>39133</v>
      </c>
      <c r="I23" s="64">
        <v>1079</v>
      </c>
      <c r="J23" s="65">
        <v>360897</v>
      </c>
      <c r="K23" s="64">
        <v>591332</v>
      </c>
    </row>
    <row r="24" spans="1:11" ht="15.75">
      <c r="A24" s="159"/>
      <c r="B24" s="18" t="s">
        <v>5</v>
      </c>
      <c r="C24" s="64">
        <v>137280</v>
      </c>
      <c r="D24" s="64">
        <v>12584</v>
      </c>
      <c r="E24" s="64">
        <v>510188</v>
      </c>
      <c r="F24" s="64">
        <v>40815</v>
      </c>
      <c r="G24" s="64">
        <v>544</v>
      </c>
      <c r="H24" s="64">
        <v>45372</v>
      </c>
      <c r="I24" s="64">
        <v>5021</v>
      </c>
      <c r="J24" s="65">
        <v>418436</v>
      </c>
      <c r="K24" s="64">
        <v>660052</v>
      </c>
    </row>
    <row r="25" spans="1:11" ht="15.75">
      <c r="A25" s="159"/>
      <c r="B25" s="18" t="s">
        <v>6</v>
      </c>
      <c r="C25" s="64">
        <v>133969</v>
      </c>
      <c r="D25" s="64">
        <v>13432</v>
      </c>
      <c r="E25" s="64">
        <v>503388</v>
      </c>
      <c r="F25" s="64">
        <v>40271</v>
      </c>
      <c r="G25" s="64">
        <v>67</v>
      </c>
      <c r="H25" s="64">
        <v>45237</v>
      </c>
      <c r="I25" s="64">
        <v>619</v>
      </c>
      <c r="J25" s="65">
        <v>417194</v>
      </c>
      <c r="K25" s="64">
        <v>650789</v>
      </c>
    </row>
    <row r="26" spans="1:11" ht="16.5" thickBot="1">
      <c r="A26" s="160"/>
      <c r="B26" s="262" t="s">
        <v>39</v>
      </c>
      <c r="C26" s="66">
        <v>415228</v>
      </c>
      <c r="D26" s="66">
        <v>37254</v>
      </c>
      <c r="E26" s="66">
        <v>1449692</v>
      </c>
      <c r="F26" s="66">
        <v>115976</v>
      </c>
      <c r="G26" s="66">
        <v>728</v>
      </c>
      <c r="H26" s="66">
        <v>129742</v>
      </c>
      <c r="I26" s="66">
        <v>6719</v>
      </c>
      <c r="J26" s="67">
        <v>1196527</v>
      </c>
      <c r="K26" s="66">
        <v>1902174</v>
      </c>
    </row>
    <row r="27" spans="1:11" ht="15" customHeight="1">
      <c r="A27" s="158">
        <v>2011</v>
      </c>
      <c r="B27" s="7" t="s">
        <v>4</v>
      </c>
      <c r="C27" s="64">
        <v>148814</v>
      </c>
      <c r="D27" s="64">
        <v>11677</v>
      </c>
      <c r="E27" s="64">
        <v>460687.88</v>
      </c>
      <c r="F27" s="64">
        <v>36855.12</v>
      </c>
      <c r="G27" s="64">
        <v>564</v>
      </c>
      <c r="H27" s="64">
        <v>40897</v>
      </c>
      <c r="I27" s="64">
        <v>5205.76</v>
      </c>
      <c r="J27" s="65">
        <v>377166</v>
      </c>
      <c r="K27" s="64">
        <v>621180</v>
      </c>
    </row>
    <row r="28" spans="1:11" ht="15.75">
      <c r="A28" s="159"/>
      <c r="B28" s="18" t="s">
        <v>5</v>
      </c>
      <c r="C28" s="64">
        <v>147929</v>
      </c>
      <c r="D28" s="64">
        <v>11672</v>
      </c>
      <c r="E28" s="64">
        <v>537845.4</v>
      </c>
      <c r="F28" s="64">
        <v>43027.76</v>
      </c>
      <c r="G28" s="64">
        <v>1899</v>
      </c>
      <c r="H28" s="64">
        <v>46506</v>
      </c>
      <c r="I28" s="64">
        <v>17519.64</v>
      </c>
      <c r="J28" s="65">
        <v>428893</v>
      </c>
      <c r="K28" s="64">
        <v>697448</v>
      </c>
    </row>
    <row r="29" spans="1:11" ht="15.75">
      <c r="A29" s="159"/>
      <c r="B29" s="18" t="s">
        <v>6</v>
      </c>
      <c r="C29" s="64">
        <v>144077</v>
      </c>
      <c r="D29" s="64">
        <v>13768</v>
      </c>
      <c r="E29" s="64">
        <v>528091.09</v>
      </c>
      <c r="F29" s="64">
        <v>42247.44</v>
      </c>
      <c r="G29" s="64">
        <v>283</v>
      </c>
      <c r="H29" s="64">
        <v>47244</v>
      </c>
      <c r="I29" s="64">
        <v>2618.65</v>
      </c>
      <c r="J29" s="65">
        <v>435698</v>
      </c>
      <c r="K29" s="64">
        <v>685938</v>
      </c>
    </row>
    <row r="30" spans="1:11" ht="16.5" thickBot="1">
      <c r="A30" s="160"/>
      <c r="B30" s="262" t="s">
        <v>39</v>
      </c>
      <c r="C30" s="66">
        <v>440820</v>
      </c>
      <c r="D30" s="66">
        <v>37117</v>
      </c>
      <c r="E30" s="66">
        <v>1526624.37</v>
      </c>
      <c r="F30" s="66">
        <v>122130.32</v>
      </c>
      <c r="G30" s="66">
        <v>2746</v>
      </c>
      <c r="H30" s="66">
        <v>134647</v>
      </c>
      <c r="I30" s="66">
        <v>25344.050000000003</v>
      </c>
      <c r="J30" s="67">
        <v>1241757</v>
      </c>
      <c r="K30" s="66">
        <v>2004566</v>
      </c>
    </row>
  </sheetData>
  <sheetProtection/>
  <mergeCells count="15">
    <mergeCell ref="D3:D6"/>
    <mergeCell ref="F4:H4"/>
    <mergeCell ref="I4:J4"/>
    <mergeCell ref="G5:H5"/>
    <mergeCell ref="A27:A30"/>
    <mergeCell ref="A1:K1"/>
    <mergeCell ref="A7:A10"/>
    <mergeCell ref="A11:A14"/>
    <mergeCell ref="A15:A18"/>
    <mergeCell ref="A19:A22"/>
    <mergeCell ref="A23:A26"/>
    <mergeCell ref="A3:A6"/>
    <mergeCell ref="B3:B6"/>
    <mergeCell ref="E3:J3"/>
    <mergeCell ref="C3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8.140625" style="2" customWidth="1"/>
    <col min="2" max="2" width="13.140625" style="2" customWidth="1"/>
    <col min="3" max="3" width="9.00390625" style="2" bestFit="1" customWidth="1"/>
    <col min="4" max="4" width="8.421875" style="2" customWidth="1"/>
    <col min="5" max="5" width="10.140625" style="2" customWidth="1"/>
    <col min="6" max="6" width="11.8515625" style="2" bestFit="1" customWidth="1"/>
    <col min="7" max="7" width="9.00390625" style="2" customWidth="1"/>
    <col min="8" max="8" width="12.28125" style="2" customWidth="1"/>
    <col min="9" max="9" width="11.57421875" style="2" customWidth="1"/>
    <col min="10" max="10" width="8.7109375" style="2" customWidth="1"/>
    <col min="11" max="16384" width="11.421875" style="2" customWidth="1"/>
  </cols>
  <sheetData>
    <row r="1" spans="1:10" ht="19.5" customHeight="1">
      <c r="A1" s="176" t="s">
        <v>92</v>
      </c>
      <c r="B1" s="177"/>
      <c r="C1" s="177"/>
      <c r="D1" s="177"/>
      <c r="E1" s="177"/>
      <c r="F1" s="177"/>
      <c r="G1" s="177"/>
      <c r="H1" s="177"/>
      <c r="I1" s="177"/>
      <c r="J1" s="178"/>
    </row>
    <row r="2" spans="1:10" ht="18" customHeight="1" thickBot="1">
      <c r="A2" s="62"/>
      <c r="B2"/>
      <c r="C2"/>
      <c r="D2"/>
      <c r="E2"/>
      <c r="F2"/>
      <c r="G2"/>
      <c r="H2"/>
      <c r="I2"/>
      <c r="J2"/>
    </row>
    <row r="3" spans="1:10" ht="15.75">
      <c r="A3" s="179" t="s">
        <v>85</v>
      </c>
      <c r="B3" s="190" t="s">
        <v>17</v>
      </c>
      <c r="C3" s="187" t="s">
        <v>56</v>
      </c>
      <c r="D3" s="187" t="s">
        <v>29</v>
      </c>
      <c r="E3" s="174" t="s">
        <v>43</v>
      </c>
      <c r="F3" s="175"/>
      <c r="G3" s="175"/>
      <c r="H3" s="175"/>
      <c r="I3" s="175"/>
      <c r="J3" s="181" t="s">
        <v>31</v>
      </c>
    </row>
    <row r="4" spans="1:10" ht="15" customHeight="1">
      <c r="A4" s="179"/>
      <c r="B4" s="191"/>
      <c r="C4" s="188"/>
      <c r="D4" s="188"/>
      <c r="E4" s="68" t="s">
        <v>45</v>
      </c>
      <c r="F4" s="69"/>
      <c r="G4" s="68" t="s">
        <v>46</v>
      </c>
      <c r="H4" s="70"/>
      <c r="I4" s="184" t="s">
        <v>88</v>
      </c>
      <c r="J4" s="182"/>
    </row>
    <row r="5" spans="1:10" ht="15" customHeight="1">
      <c r="A5" s="179"/>
      <c r="B5" s="191"/>
      <c r="C5" s="188"/>
      <c r="D5" s="188"/>
      <c r="E5" s="71" t="s">
        <v>47</v>
      </c>
      <c r="F5" s="72" t="s">
        <v>57</v>
      </c>
      <c r="G5" s="73"/>
      <c r="H5" s="74" t="s">
        <v>47</v>
      </c>
      <c r="I5" s="185"/>
      <c r="J5" s="182"/>
    </row>
    <row r="6" spans="1:10" ht="15.75" customHeight="1" thickBot="1">
      <c r="A6" s="180"/>
      <c r="B6" s="192"/>
      <c r="C6" s="189"/>
      <c r="D6" s="189"/>
      <c r="E6" s="75" t="s">
        <v>49</v>
      </c>
      <c r="F6" s="75" t="s">
        <v>58</v>
      </c>
      <c r="G6" s="75" t="s">
        <v>50</v>
      </c>
      <c r="H6" s="76" t="s">
        <v>59</v>
      </c>
      <c r="I6" s="186"/>
      <c r="J6" s="183"/>
    </row>
    <row r="7" spans="1:10" ht="15.75">
      <c r="A7" s="158">
        <v>2016</v>
      </c>
      <c r="B7" s="7" t="s">
        <v>4</v>
      </c>
      <c r="C7" s="64">
        <v>6142</v>
      </c>
      <c r="D7" s="64">
        <v>1984</v>
      </c>
      <c r="E7" s="64">
        <v>18325.349975585938</v>
      </c>
      <c r="F7" s="64">
        <v>916.3499755859375</v>
      </c>
      <c r="G7" s="64">
        <v>1148</v>
      </c>
      <c r="H7" s="64">
        <v>2440</v>
      </c>
      <c r="I7" s="65">
        <v>13821</v>
      </c>
      <c r="J7" s="64">
        <v>26451.349975585938</v>
      </c>
    </row>
    <row r="8" spans="1:10" ht="15.75">
      <c r="A8" s="159"/>
      <c r="B8" s="18" t="s">
        <v>5</v>
      </c>
      <c r="C8" s="64">
        <v>3023</v>
      </c>
      <c r="D8" s="64">
        <v>784</v>
      </c>
      <c r="E8" s="64">
        <v>10792.700012207031</v>
      </c>
      <c r="F8" s="64">
        <v>539.7000122070312</v>
      </c>
      <c r="G8" s="64">
        <v>675</v>
      </c>
      <c r="H8" s="64">
        <v>1446</v>
      </c>
      <c r="I8" s="65">
        <v>8132</v>
      </c>
      <c r="J8" s="64">
        <v>14599.700012207031</v>
      </c>
    </row>
    <row r="9" spans="1:10" ht="15.75">
      <c r="A9" s="159"/>
      <c r="B9" s="18" t="s">
        <v>6</v>
      </c>
      <c r="C9" s="64">
        <v>2607</v>
      </c>
      <c r="D9" s="64">
        <v>1773</v>
      </c>
      <c r="E9" s="64">
        <v>10880.099975585938</v>
      </c>
      <c r="F9" s="64">
        <v>544.0999755859375</v>
      </c>
      <c r="G9" s="64">
        <v>635</v>
      </c>
      <c r="H9" s="64">
        <v>1803</v>
      </c>
      <c r="I9" s="65">
        <v>7898</v>
      </c>
      <c r="J9" s="64">
        <v>15260.099975585938</v>
      </c>
    </row>
    <row r="10" spans="1:10" ht="16.5" thickBot="1">
      <c r="A10" s="160"/>
      <c r="B10" s="262" t="s">
        <v>39</v>
      </c>
      <c r="C10" s="66">
        <v>11772</v>
      </c>
      <c r="D10" s="66">
        <v>4541</v>
      </c>
      <c r="E10" s="66">
        <v>39998.149963378906</v>
      </c>
      <c r="F10" s="66">
        <v>2000.1499633789062</v>
      </c>
      <c r="G10" s="66">
        <v>2458</v>
      </c>
      <c r="H10" s="66">
        <v>5689</v>
      </c>
      <c r="I10" s="66">
        <v>29851</v>
      </c>
      <c r="J10" s="66">
        <v>56311.149963378906</v>
      </c>
    </row>
    <row r="11" spans="1:10" ht="15.75">
      <c r="A11" s="158">
        <v>2015</v>
      </c>
      <c r="B11" s="7" t="s">
        <v>4</v>
      </c>
      <c r="C11" s="64">
        <v>5399</v>
      </c>
      <c r="D11" s="64">
        <v>2058</v>
      </c>
      <c r="E11" s="64">
        <v>19441.099975585938</v>
      </c>
      <c r="F11" s="64">
        <v>972.0999755859375</v>
      </c>
      <c r="G11" s="64">
        <v>1555</v>
      </c>
      <c r="H11" s="64">
        <v>2415</v>
      </c>
      <c r="I11" s="65">
        <v>14499</v>
      </c>
      <c r="J11" s="64">
        <v>26899</v>
      </c>
    </row>
    <row r="12" spans="1:10" ht="15.75">
      <c r="A12" s="159"/>
      <c r="B12" s="18" t="s">
        <v>5</v>
      </c>
      <c r="C12" s="64">
        <v>2833</v>
      </c>
      <c r="D12" s="64">
        <v>800</v>
      </c>
      <c r="E12" s="64">
        <v>11236.950012207031</v>
      </c>
      <c r="F12" s="64">
        <v>561.9500122070312</v>
      </c>
      <c r="G12" s="64">
        <v>899</v>
      </c>
      <c r="H12" s="64">
        <v>1224</v>
      </c>
      <c r="I12" s="65">
        <v>8552</v>
      </c>
      <c r="J12" s="64">
        <v>14872</v>
      </c>
    </row>
    <row r="13" spans="1:10" ht="15.75">
      <c r="A13" s="159"/>
      <c r="B13" s="18" t="s">
        <v>6</v>
      </c>
      <c r="C13" s="64">
        <v>2312</v>
      </c>
      <c r="D13" s="64">
        <v>1792</v>
      </c>
      <c r="E13" s="64">
        <v>11279</v>
      </c>
      <c r="F13" s="64">
        <v>564</v>
      </c>
      <c r="G13" s="64">
        <v>902</v>
      </c>
      <c r="H13" s="64">
        <v>1729</v>
      </c>
      <c r="I13" s="65">
        <v>8084</v>
      </c>
      <c r="J13" s="64">
        <v>15384</v>
      </c>
    </row>
    <row r="14" spans="1:10" ht="16.5" thickBot="1">
      <c r="A14" s="160"/>
      <c r="B14" s="262" t="s">
        <v>39</v>
      </c>
      <c r="C14" s="66">
        <v>10544</v>
      </c>
      <c r="D14" s="66">
        <v>4650</v>
      </c>
      <c r="E14" s="66">
        <v>41957.04998779297</v>
      </c>
      <c r="F14" s="66">
        <v>2098.0499877929688</v>
      </c>
      <c r="G14" s="66">
        <v>3356</v>
      </c>
      <c r="H14" s="66">
        <v>5368</v>
      </c>
      <c r="I14" s="66">
        <v>31135</v>
      </c>
      <c r="J14" s="66">
        <v>57155</v>
      </c>
    </row>
    <row r="15" spans="1:10" ht="15.75">
      <c r="A15" s="158">
        <v>2014</v>
      </c>
      <c r="B15" s="7" t="s">
        <v>4</v>
      </c>
      <c r="C15" s="64">
        <v>5411</v>
      </c>
      <c r="D15" s="64">
        <v>1870</v>
      </c>
      <c r="E15" s="64">
        <v>19705</v>
      </c>
      <c r="F15" s="64">
        <v>1971</v>
      </c>
      <c r="G15" s="64">
        <v>1970</v>
      </c>
      <c r="H15" s="64">
        <v>2073</v>
      </c>
      <c r="I15" s="65">
        <v>13691</v>
      </c>
      <c r="J15" s="64">
        <v>26986</v>
      </c>
    </row>
    <row r="16" spans="1:10" ht="15.75">
      <c r="A16" s="159"/>
      <c r="B16" s="18" t="s">
        <v>5</v>
      </c>
      <c r="C16" s="64">
        <v>2901</v>
      </c>
      <c r="D16" s="64">
        <v>860</v>
      </c>
      <c r="E16" s="64">
        <v>12231</v>
      </c>
      <c r="F16" s="64">
        <v>1223</v>
      </c>
      <c r="G16" s="64">
        <v>1223</v>
      </c>
      <c r="H16" s="64">
        <v>892</v>
      </c>
      <c r="I16" s="65">
        <v>8893</v>
      </c>
      <c r="J16" s="64">
        <v>15992</v>
      </c>
    </row>
    <row r="17" spans="1:10" ht="15.75">
      <c r="A17" s="159"/>
      <c r="B17" s="18" t="s">
        <v>6</v>
      </c>
      <c r="C17" s="64">
        <v>2894</v>
      </c>
      <c r="D17" s="64">
        <v>1830</v>
      </c>
      <c r="E17" s="64">
        <v>13405</v>
      </c>
      <c r="F17" s="64">
        <v>1341</v>
      </c>
      <c r="G17" s="64">
        <v>1340</v>
      </c>
      <c r="H17" s="64">
        <v>1748</v>
      </c>
      <c r="I17" s="65">
        <v>8976</v>
      </c>
      <c r="J17" s="64">
        <v>18129</v>
      </c>
    </row>
    <row r="18" spans="1:10" ht="16.5" thickBot="1">
      <c r="A18" s="160"/>
      <c r="B18" s="262" t="s">
        <v>39</v>
      </c>
      <c r="C18" s="66">
        <v>11206</v>
      </c>
      <c r="D18" s="66">
        <v>4560</v>
      </c>
      <c r="E18" s="66">
        <v>45341</v>
      </c>
      <c r="F18" s="66">
        <v>4535</v>
      </c>
      <c r="G18" s="66">
        <v>4533</v>
      </c>
      <c r="H18" s="66">
        <v>4713</v>
      </c>
      <c r="I18" s="66">
        <v>31560</v>
      </c>
      <c r="J18" s="66">
        <v>61107</v>
      </c>
    </row>
    <row r="19" spans="1:10" ht="15" customHeight="1">
      <c r="A19" s="158">
        <v>2013</v>
      </c>
      <c r="B19" s="7" t="s">
        <v>4</v>
      </c>
      <c r="C19" s="64">
        <v>5260</v>
      </c>
      <c r="D19" s="64">
        <v>1856</v>
      </c>
      <c r="E19" s="64">
        <v>19193.400024414062</v>
      </c>
      <c r="F19" s="64">
        <v>1919.4000244140625</v>
      </c>
      <c r="G19" s="64">
        <v>1919</v>
      </c>
      <c r="H19" s="64">
        <v>2103</v>
      </c>
      <c r="I19" s="65">
        <v>13252</v>
      </c>
      <c r="J19" s="64">
        <v>26310</v>
      </c>
    </row>
    <row r="20" spans="1:10" ht="15.75">
      <c r="A20" s="159"/>
      <c r="B20" s="18" t="s">
        <v>5</v>
      </c>
      <c r="C20" s="64">
        <v>2291</v>
      </c>
      <c r="D20" s="64">
        <v>829</v>
      </c>
      <c r="E20" s="64">
        <v>11686.800048828125</v>
      </c>
      <c r="F20" s="64">
        <v>1168.800048828125</v>
      </c>
      <c r="G20" s="64">
        <v>1168</v>
      </c>
      <c r="H20" s="64">
        <v>770</v>
      </c>
      <c r="I20" s="65">
        <v>8580</v>
      </c>
      <c r="J20" s="64">
        <v>14808</v>
      </c>
    </row>
    <row r="21" spans="1:10" ht="15.75">
      <c r="A21" s="159"/>
      <c r="B21" s="18" t="s">
        <v>6</v>
      </c>
      <c r="C21" s="64">
        <v>2047</v>
      </c>
      <c r="D21" s="64">
        <v>1752</v>
      </c>
      <c r="E21" s="64">
        <v>12545.699951171875</v>
      </c>
      <c r="F21" s="64">
        <v>1254.699951171875</v>
      </c>
      <c r="G21" s="64">
        <v>1254</v>
      </c>
      <c r="H21" s="64">
        <v>1793</v>
      </c>
      <c r="I21" s="65">
        <v>8244</v>
      </c>
      <c r="J21" s="64">
        <v>16346</v>
      </c>
    </row>
    <row r="22" spans="1:10" ht="16.5" thickBot="1">
      <c r="A22" s="160"/>
      <c r="B22" s="262" t="s">
        <v>39</v>
      </c>
      <c r="C22" s="66">
        <v>9598</v>
      </c>
      <c r="D22" s="66">
        <v>4437</v>
      </c>
      <c r="E22" s="66">
        <v>43425.90002441406</v>
      </c>
      <c r="F22" s="66">
        <v>4342.9000244140625</v>
      </c>
      <c r="G22" s="66">
        <v>4341</v>
      </c>
      <c r="H22" s="66">
        <v>4666</v>
      </c>
      <c r="I22" s="66">
        <v>30076</v>
      </c>
      <c r="J22" s="66">
        <v>57464</v>
      </c>
    </row>
    <row r="23" spans="1:10" ht="15" customHeight="1">
      <c r="A23" s="158">
        <v>2012</v>
      </c>
      <c r="B23" s="7" t="s">
        <v>4</v>
      </c>
      <c r="C23" s="64">
        <v>5267</v>
      </c>
      <c r="D23" s="64">
        <v>2021</v>
      </c>
      <c r="E23" s="64">
        <v>20487</v>
      </c>
      <c r="F23" s="64">
        <v>2049</v>
      </c>
      <c r="G23" s="64">
        <v>2048</v>
      </c>
      <c r="H23" s="64">
        <v>2214</v>
      </c>
      <c r="I23" s="65">
        <v>14176</v>
      </c>
      <c r="J23" s="64">
        <v>27775</v>
      </c>
    </row>
    <row r="24" spans="1:10" ht="15.75">
      <c r="A24" s="159"/>
      <c r="B24" s="18" t="s">
        <v>5</v>
      </c>
      <c r="C24" s="64">
        <v>2274</v>
      </c>
      <c r="D24" s="64">
        <v>919</v>
      </c>
      <c r="E24" s="64">
        <v>12559</v>
      </c>
      <c r="F24" s="64">
        <v>1256</v>
      </c>
      <c r="G24" s="64">
        <v>1256</v>
      </c>
      <c r="H24" s="64">
        <v>712</v>
      </c>
      <c r="I24" s="65">
        <v>9335</v>
      </c>
      <c r="J24" s="64">
        <v>15752</v>
      </c>
    </row>
    <row r="25" spans="1:10" ht="15.75">
      <c r="A25" s="159"/>
      <c r="B25" s="18" t="s">
        <v>6</v>
      </c>
      <c r="C25" s="64">
        <v>2690</v>
      </c>
      <c r="D25" s="64">
        <v>1667</v>
      </c>
      <c r="E25" s="64">
        <v>13055</v>
      </c>
      <c r="F25" s="64">
        <v>1306</v>
      </c>
      <c r="G25" s="64">
        <v>1305</v>
      </c>
      <c r="H25" s="64">
        <v>2080</v>
      </c>
      <c r="I25" s="65">
        <v>8364</v>
      </c>
      <c r="J25" s="64">
        <v>17412</v>
      </c>
    </row>
    <row r="26" spans="1:10" ht="16.5" thickBot="1">
      <c r="A26" s="160"/>
      <c r="B26" s="262" t="s">
        <v>39</v>
      </c>
      <c r="C26" s="66">
        <v>10231</v>
      </c>
      <c r="D26" s="66">
        <v>4607</v>
      </c>
      <c r="E26" s="66">
        <v>46101</v>
      </c>
      <c r="F26" s="66">
        <v>4611</v>
      </c>
      <c r="G26" s="66">
        <v>4609</v>
      </c>
      <c r="H26" s="66">
        <v>5006</v>
      </c>
      <c r="I26" s="66">
        <v>31875</v>
      </c>
      <c r="J26" s="66">
        <v>60939</v>
      </c>
    </row>
    <row r="27" spans="1:10" ht="15" customHeight="1">
      <c r="A27" s="158">
        <v>2011</v>
      </c>
      <c r="B27" s="7" t="s">
        <v>4</v>
      </c>
      <c r="C27" s="64">
        <v>5309</v>
      </c>
      <c r="D27" s="64">
        <v>1837</v>
      </c>
      <c r="E27" s="64">
        <v>21461.2</v>
      </c>
      <c r="F27" s="64">
        <v>2146.2</v>
      </c>
      <c r="G27" s="64">
        <v>2146</v>
      </c>
      <c r="H27" s="64">
        <v>1760</v>
      </c>
      <c r="I27" s="65">
        <v>15409</v>
      </c>
      <c r="J27" s="64">
        <v>28608</v>
      </c>
    </row>
    <row r="28" spans="1:10" ht="15.75">
      <c r="A28" s="159"/>
      <c r="B28" s="18" t="s">
        <v>5</v>
      </c>
      <c r="C28" s="64">
        <v>3040</v>
      </c>
      <c r="D28" s="64">
        <v>892</v>
      </c>
      <c r="E28" s="64">
        <v>13771.2</v>
      </c>
      <c r="F28" s="64">
        <v>1377.2</v>
      </c>
      <c r="G28" s="64">
        <v>1377</v>
      </c>
      <c r="H28" s="64">
        <v>1064</v>
      </c>
      <c r="I28" s="65">
        <v>9953</v>
      </c>
      <c r="J28" s="64">
        <v>17704</v>
      </c>
    </row>
    <row r="29" spans="1:10" ht="15.75">
      <c r="A29" s="159"/>
      <c r="B29" s="18" t="s">
        <v>6</v>
      </c>
      <c r="C29" s="64">
        <v>2449</v>
      </c>
      <c r="D29" s="64">
        <v>1740</v>
      </c>
      <c r="E29" s="64">
        <v>13414.6</v>
      </c>
      <c r="F29" s="64">
        <v>1341.6</v>
      </c>
      <c r="G29" s="64">
        <v>1341</v>
      </c>
      <c r="H29" s="64">
        <v>2280</v>
      </c>
      <c r="I29" s="65">
        <v>8452</v>
      </c>
      <c r="J29" s="64">
        <v>17605</v>
      </c>
    </row>
    <row r="30" spans="1:10" ht="16.5" thickBot="1">
      <c r="A30" s="160"/>
      <c r="B30" s="262" t="s">
        <v>39</v>
      </c>
      <c r="C30" s="66">
        <v>10798</v>
      </c>
      <c r="D30" s="66">
        <v>4469</v>
      </c>
      <c r="E30" s="66">
        <v>48647</v>
      </c>
      <c r="F30" s="66">
        <v>4865</v>
      </c>
      <c r="G30" s="66">
        <v>4864</v>
      </c>
      <c r="H30" s="66">
        <v>5104</v>
      </c>
      <c r="I30" s="66">
        <v>33814</v>
      </c>
      <c r="J30" s="66">
        <v>63917</v>
      </c>
    </row>
    <row r="31" spans="1:10" ht="15" customHeight="1" hidden="1">
      <c r="A31" s="153">
        <v>2005</v>
      </c>
      <c r="B31" s="30" t="s">
        <v>52</v>
      </c>
      <c r="C31" s="31">
        <v>17177</v>
      </c>
      <c r="D31" s="31">
        <v>3738</v>
      </c>
      <c r="E31" s="31">
        <v>707</v>
      </c>
      <c r="F31" s="31">
        <v>12732</v>
      </c>
      <c r="G31" s="31">
        <v>2498</v>
      </c>
      <c r="H31" s="31">
        <v>618</v>
      </c>
      <c r="I31" s="31">
        <v>255</v>
      </c>
      <c r="J31" s="32">
        <v>9361</v>
      </c>
    </row>
    <row r="32" spans="1:10" ht="15" hidden="1">
      <c r="A32" s="154"/>
      <c r="B32" s="33" t="s">
        <v>53</v>
      </c>
      <c r="C32" s="31">
        <v>14885</v>
      </c>
      <c r="D32" s="31">
        <v>2637</v>
      </c>
      <c r="E32" s="31">
        <v>798</v>
      </c>
      <c r="F32" s="31">
        <v>11450</v>
      </c>
      <c r="G32" s="31">
        <v>674</v>
      </c>
      <c r="H32" s="31">
        <v>457</v>
      </c>
      <c r="I32" s="31">
        <v>1347</v>
      </c>
      <c r="J32" s="32">
        <v>8972</v>
      </c>
    </row>
    <row r="33" spans="1:10" ht="15" hidden="1">
      <c r="A33" s="154"/>
      <c r="B33" s="33" t="s">
        <v>54</v>
      </c>
      <c r="C33" s="31">
        <v>17001</v>
      </c>
      <c r="D33" s="31">
        <v>2493</v>
      </c>
      <c r="E33" s="31">
        <v>1596</v>
      </c>
      <c r="F33" s="31">
        <v>12912</v>
      </c>
      <c r="G33" s="31">
        <v>1564</v>
      </c>
      <c r="H33" s="31">
        <v>369</v>
      </c>
      <c r="I33" s="31">
        <v>2148</v>
      </c>
      <c r="J33" s="32">
        <v>8831</v>
      </c>
    </row>
    <row r="34" spans="1:10" ht="15.75" hidden="1" thickBot="1">
      <c r="A34" s="155"/>
      <c r="B34" s="34" t="s">
        <v>55</v>
      </c>
      <c r="C34" s="35">
        <v>49063</v>
      </c>
      <c r="D34" s="35">
        <v>8868</v>
      </c>
      <c r="E34" s="35">
        <v>3101</v>
      </c>
      <c r="F34" s="35">
        <v>37094</v>
      </c>
      <c r="G34" s="35">
        <v>4736</v>
      </c>
      <c r="H34" s="35">
        <v>1444</v>
      </c>
      <c r="I34" s="35">
        <v>3750</v>
      </c>
      <c r="J34" s="35">
        <v>27164</v>
      </c>
    </row>
  </sheetData>
  <sheetProtection/>
  <mergeCells count="15">
    <mergeCell ref="A31:A34"/>
    <mergeCell ref="A27:A30"/>
    <mergeCell ref="B3:B6"/>
    <mergeCell ref="A7:A10"/>
    <mergeCell ref="A11:A14"/>
    <mergeCell ref="A15:A18"/>
    <mergeCell ref="A19:A22"/>
    <mergeCell ref="A23:A26"/>
    <mergeCell ref="E3:I3"/>
    <mergeCell ref="A1:J1"/>
    <mergeCell ref="A3:A6"/>
    <mergeCell ref="J3:J6"/>
    <mergeCell ref="I4:I6"/>
    <mergeCell ref="C3:C6"/>
    <mergeCell ref="D3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A1" sqref="A1:O1"/>
    </sheetView>
  </sheetViews>
  <sheetFormatPr defaultColWidth="11.421875" defaultRowHeight="12.75"/>
  <cols>
    <col min="1" max="1" width="11.421875" style="2" customWidth="1"/>
    <col min="2" max="2" width="12.8515625" style="2" customWidth="1"/>
    <col min="3" max="3" width="12.421875" style="2" customWidth="1"/>
    <col min="4" max="4" width="11.421875" style="2" customWidth="1"/>
    <col min="5" max="5" width="10.421875" style="2" bestFit="1" customWidth="1"/>
    <col min="6" max="6" width="10.140625" style="2" bestFit="1" customWidth="1"/>
    <col min="7" max="7" width="10.57421875" style="2" bestFit="1" customWidth="1"/>
    <col min="8" max="8" width="11.28125" style="2" customWidth="1"/>
    <col min="9" max="9" width="11.421875" style="2" customWidth="1"/>
    <col min="10" max="10" width="19.140625" style="2" customWidth="1"/>
    <col min="11" max="11" width="13.421875" style="2" customWidth="1"/>
    <col min="12" max="12" width="14.421875" style="2" customWidth="1"/>
    <col min="13" max="13" width="13.28125" style="2" customWidth="1"/>
    <col min="14" max="14" width="13.28125" style="2" bestFit="1" customWidth="1"/>
    <col min="15" max="15" width="11.8515625" style="2" customWidth="1"/>
    <col min="16" max="16384" width="11.421875" style="2" customWidth="1"/>
  </cols>
  <sheetData>
    <row r="1" spans="1:15" ht="18.75">
      <c r="A1" s="197" t="s">
        <v>93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9"/>
    </row>
    <row r="2" spans="1:15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.75">
      <c r="A3" s="200" t="s">
        <v>85</v>
      </c>
      <c r="B3" s="194" t="s">
        <v>17</v>
      </c>
      <c r="C3" s="150" t="s">
        <v>11</v>
      </c>
      <c r="D3" s="150" t="s">
        <v>61</v>
      </c>
      <c r="E3" s="203" t="s">
        <v>96</v>
      </c>
      <c r="F3" s="205" t="s">
        <v>97</v>
      </c>
      <c r="G3" s="206"/>
      <c r="H3" s="207"/>
      <c r="I3" s="150" t="s">
        <v>13</v>
      </c>
      <c r="J3" s="150" t="s">
        <v>62</v>
      </c>
      <c r="K3" s="150"/>
      <c r="L3" s="150"/>
      <c r="M3" s="150"/>
      <c r="N3" s="150"/>
      <c r="O3" s="193" t="s">
        <v>60</v>
      </c>
    </row>
    <row r="4" spans="1:15" ht="15" customHeight="1">
      <c r="A4" s="200"/>
      <c r="B4" s="194"/>
      <c r="C4" s="150"/>
      <c r="D4" s="150"/>
      <c r="E4" s="203"/>
      <c r="F4" s="193" t="s">
        <v>63</v>
      </c>
      <c r="G4" s="193" t="s">
        <v>64</v>
      </c>
      <c r="H4" s="193" t="s">
        <v>65</v>
      </c>
      <c r="I4" s="150"/>
      <c r="J4" s="193" t="s">
        <v>66</v>
      </c>
      <c r="K4" s="193" t="s">
        <v>45</v>
      </c>
      <c r="L4" s="193"/>
      <c r="M4" s="194" t="s">
        <v>67</v>
      </c>
      <c r="N4" s="194"/>
      <c r="O4" s="193"/>
    </row>
    <row r="5" spans="1:15" ht="15" customHeight="1">
      <c r="A5" s="200"/>
      <c r="B5" s="194"/>
      <c r="C5" s="150"/>
      <c r="D5" s="150"/>
      <c r="E5" s="203"/>
      <c r="F5" s="194"/>
      <c r="G5" s="193"/>
      <c r="H5" s="193"/>
      <c r="I5" s="202"/>
      <c r="J5" s="193"/>
      <c r="K5" s="193" t="s">
        <v>68</v>
      </c>
      <c r="L5" s="193" t="s">
        <v>69</v>
      </c>
      <c r="M5" s="193" t="s">
        <v>70</v>
      </c>
      <c r="N5" s="193" t="s">
        <v>71</v>
      </c>
      <c r="O5" s="194"/>
    </row>
    <row r="6" spans="1:15" ht="15" customHeight="1">
      <c r="A6" s="200"/>
      <c r="B6" s="201"/>
      <c r="C6" s="150"/>
      <c r="D6" s="150"/>
      <c r="E6" s="203"/>
      <c r="F6" s="194"/>
      <c r="G6" s="193"/>
      <c r="H6" s="193"/>
      <c r="I6" s="151"/>
      <c r="J6" s="193"/>
      <c r="K6" s="193"/>
      <c r="L6" s="193"/>
      <c r="M6" s="193"/>
      <c r="N6" s="196"/>
      <c r="O6" s="195"/>
    </row>
    <row r="7" spans="1:15" ht="13.5" thickBot="1">
      <c r="A7" s="200"/>
      <c r="B7" s="201"/>
      <c r="C7" s="150"/>
      <c r="D7" s="150"/>
      <c r="E7" s="204"/>
      <c r="F7" s="194"/>
      <c r="G7" s="193"/>
      <c r="H7" s="193"/>
      <c r="I7" s="151"/>
      <c r="J7" s="193"/>
      <c r="K7" s="193"/>
      <c r="L7" s="193"/>
      <c r="M7" s="193"/>
      <c r="N7" s="196"/>
      <c r="O7" s="195"/>
    </row>
    <row r="8" spans="1:15" ht="15.75">
      <c r="A8" s="158">
        <v>2016</v>
      </c>
      <c r="B8" s="7" t="s">
        <v>40</v>
      </c>
      <c r="C8" s="77">
        <v>887000.9891464416</v>
      </c>
      <c r="D8" s="77">
        <v>999286.3699692279</v>
      </c>
      <c r="E8" s="77">
        <v>1466115.3195505838</v>
      </c>
      <c r="F8" s="77">
        <v>633165.6374918992</v>
      </c>
      <c r="G8" s="78">
        <v>830413.6820586846</v>
      </c>
      <c r="H8" s="79">
        <v>2536</v>
      </c>
      <c r="I8" s="77">
        <v>901.7221555015831</v>
      </c>
      <c r="J8" s="77">
        <v>188101.92442157117</v>
      </c>
      <c r="K8" s="77">
        <v>17981.004862186917</v>
      </c>
      <c r="L8" s="77">
        <v>31019.139217629076</v>
      </c>
      <c r="M8" s="77">
        <v>105096.51414355927</v>
      </c>
      <c r="N8" s="79">
        <v>34005.26619819589</v>
      </c>
      <c r="O8" s="77">
        <v>3541406.3252433264</v>
      </c>
    </row>
    <row r="9" spans="1:15" ht="15.75">
      <c r="A9" s="159"/>
      <c r="B9" s="18" t="s">
        <v>41</v>
      </c>
      <c r="C9" s="64">
        <v>288816.575647102</v>
      </c>
      <c r="D9" s="64">
        <v>236483.79183312054</v>
      </c>
      <c r="E9" s="64">
        <v>432779.3020441606</v>
      </c>
      <c r="F9" s="64">
        <v>163630.4258934191</v>
      </c>
      <c r="G9" s="80">
        <v>227759.23616881354</v>
      </c>
      <c r="H9" s="65">
        <v>41389.63998192799</v>
      </c>
      <c r="I9" s="64">
        <v>388.35717127728816</v>
      </c>
      <c r="J9" s="64">
        <v>62311.83729425675</v>
      </c>
      <c r="K9" s="64">
        <v>6101.311060335829</v>
      </c>
      <c r="L9" s="64">
        <v>7457.617652573812</v>
      </c>
      <c r="M9" s="64">
        <v>37094.88310897363</v>
      </c>
      <c r="N9" s="65">
        <v>11658.025472373482</v>
      </c>
      <c r="O9" s="64">
        <v>1020779.8639899173</v>
      </c>
    </row>
    <row r="10" spans="1:15" ht="15.75">
      <c r="A10" s="159"/>
      <c r="B10" s="18" t="s">
        <v>42</v>
      </c>
      <c r="C10" s="64">
        <v>888742.2911245595</v>
      </c>
      <c r="D10" s="64">
        <v>461636.12413380365</v>
      </c>
      <c r="E10" s="64">
        <v>887044.3969329286</v>
      </c>
      <c r="F10" s="64">
        <v>313532.5517016021</v>
      </c>
      <c r="G10" s="80">
        <v>551327.7766842674</v>
      </c>
      <c r="H10" s="65">
        <v>22184.06854705904</v>
      </c>
      <c r="I10" s="64">
        <v>1573.8404397414379</v>
      </c>
      <c r="J10" s="64">
        <v>246585.4115985613</v>
      </c>
      <c r="K10" s="64">
        <v>26421.147003431204</v>
      </c>
      <c r="L10" s="64">
        <v>31161.10502454606</v>
      </c>
      <c r="M10" s="64">
        <v>146531.4041185558</v>
      </c>
      <c r="N10" s="65">
        <v>42471.75545202824</v>
      </c>
      <c r="O10" s="64">
        <v>2485582.0642295945</v>
      </c>
    </row>
    <row r="11" spans="1:15" ht="16.5" thickBot="1">
      <c r="A11" s="160"/>
      <c r="B11" s="262" t="s">
        <v>39</v>
      </c>
      <c r="C11" s="66">
        <f aca="true" t="shared" si="0" ref="C11:N11">C8+C9+C10</f>
        <v>2064559.8559181031</v>
      </c>
      <c r="D11" s="66">
        <f t="shared" si="0"/>
        <v>1697406.285936152</v>
      </c>
      <c r="E11" s="66">
        <f t="shared" si="0"/>
        <v>2785939.018527673</v>
      </c>
      <c r="F11" s="66">
        <f t="shared" si="0"/>
        <v>1110328.6150869203</v>
      </c>
      <c r="G11" s="81">
        <f t="shared" si="0"/>
        <v>1609500.6949117656</v>
      </c>
      <c r="H11" s="67">
        <f t="shared" si="0"/>
        <v>66109.70852898703</v>
      </c>
      <c r="I11" s="66">
        <f t="shared" si="0"/>
        <v>2863.919766520309</v>
      </c>
      <c r="J11" s="66">
        <f t="shared" si="0"/>
        <v>496999.1733143892</v>
      </c>
      <c r="K11" s="66">
        <f t="shared" si="0"/>
        <v>50503.46292595395</v>
      </c>
      <c r="L11" s="66">
        <f t="shared" si="0"/>
        <v>69637.86189474894</v>
      </c>
      <c r="M11" s="66">
        <f t="shared" si="0"/>
        <v>288722.8013710887</v>
      </c>
      <c r="N11" s="67">
        <f t="shared" si="0"/>
        <v>88135.0471225976</v>
      </c>
      <c r="O11" s="66">
        <f>O8+O9+O10</f>
        <v>7047768.253462838</v>
      </c>
    </row>
    <row r="12" spans="1:15" ht="15.75">
      <c r="A12" s="158">
        <v>2015</v>
      </c>
      <c r="B12" s="7" t="s">
        <v>40</v>
      </c>
      <c r="C12" s="77">
        <v>916192.9707948214</v>
      </c>
      <c r="D12" s="77">
        <v>1086523.9123981302</v>
      </c>
      <c r="E12" s="77">
        <v>1219608.8353758764</v>
      </c>
      <c r="F12" s="77">
        <v>545904.2280471213</v>
      </c>
      <c r="G12" s="78">
        <v>622804.0550646866</v>
      </c>
      <c r="H12" s="79">
        <v>50900.552264068574</v>
      </c>
      <c r="I12" s="77">
        <v>708.7166834635914</v>
      </c>
      <c r="J12" s="77">
        <v>180594.99588550933</v>
      </c>
      <c r="K12" s="77">
        <v>15496.26263184341</v>
      </c>
      <c r="L12" s="77">
        <v>23434.642342730804</v>
      </c>
      <c r="M12" s="77">
        <v>109504.44264321646</v>
      </c>
      <c r="N12" s="79">
        <v>32159.648267718636</v>
      </c>
      <c r="O12" s="77">
        <v>3403629.4311378007</v>
      </c>
    </row>
    <row r="13" spans="1:15" ht="15.75">
      <c r="A13" s="159"/>
      <c r="B13" s="18" t="s">
        <v>41</v>
      </c>
      <c r="C13" s="64">
        <v>246151.28026865053</v>
      </c>
      <c r="D13" s="64">
        <v>283665.9577796811</v>
      </c>
      <c r="E13" s="64">
        <v>404490.0335952081</v>
      </c>
      <c r="F13" s="64">
        <v>176312.39888029266</v>
      </c>
      <c r="G13" s="80">
        <v>198305.99489088973</v>
      </c>
      <c r="H13" s="65">
        <v>29871.639824025675</v>
      </c>
      <c r="I13" s="64">
        <v>424.8033033712064</v>
      </c>
      <c r="J13" s="64">
        <v>66291.9651078516</v>
      </c>
      <c r="K13" s="64">
        <v>5316.472645398866</v>
      </c>
      <c r="L13" s="64">
        <v>7385.316357404174</v>
      </c>
      <c r="M13" s="64">
        <v>41697.45754760668</v>
      </c>
      <c r="N13" s="65">
        <v>11892.718557441884</v>
      </c>
      <c r="O13" s="64">
        <v>1001024.0400547625</v>
      </c>
    </row>
    <row r="14" spans="1:15" ht="15.75">
      <c r="A14" s="159"/>
      <c r="B14" s="18" t="s">
        <v>42</v>
      </c>
      <c r="C14" s="64">
        <v>945649.2485842311</v>
      </c>
      <c r="D14" s="64">
        <v>562444.660789918</v>
      </c>
      <c r="E14" s="64">
        <v>717960.0260263524</v>
      </c>
      <c r="F14" s="64">
        <v>304010.33597983996</v>
      </c>
      <c r="G14" s="80">
        <v>409265.03586765233</v>
      </c>
      <c r="H14" s="65">
        <v>4684.654178860201</v>
      </c>
      <c r="I14" s="64">
        <v>1301.437539053255</v>
      </c>
      <c r="J14" s="64">
        <v>236985.67402126812</v>
      </c>
      <c r="K14" s="64">
        <v>21279.49888937138</v>
      </c>
      <c r="L14" s="64">
        <v>27821.301882262153</v>
      </c>
      <c r="M14" s="64">
        <v>143969.95891278627</v>
      </c>
      <c r="N14" s="65">
        <v>43914.91433684829</v>
      </c>
      <c r="O14" s="64">
        <v>2464341.0469608232</v>
      </c>
    </row>
    <row r="15" spans="1:15" ht="16.5" thickBot="1">
      <c r="A15" s="160"/>
      <c r="B15" s="262" t="s">
        <v>39</v>
      </c>
      <c r="C15" s="66">
        <f aca="true" t="shared" si="1" ref="C15:N15">C12+C13+C14</f>
        <v>2107993.499647703</v>
      </c>
      <c r="D15" s="66">
        <f t="shared" si="1"/>
        <v>1932634.5309677292</v>
      </c>
      <c r="E15" s="66">
        <f t="shared" si="1"/>
        <v>2342058.894997437</v>
      </c>
      <c r="F15" s="66">
        <f t="shared" si="1"/>
        <v>1026226.962907254</v>
      </c>
      <c r="G15" s="81">
        <f t="shared" si="1"/>
        <v>1230375.0858232286</v>
      </c>
      <c r="H15" s="67">
        <f t="shared" si="1"/>
        <v>85456.84626695445</v>
      </c>
      <c r="I15" s="66">
        <f t="shared" si="1"/>
        <v>2434.9575258880527</v>
      </c>
      <c r="J15" s="66">
        <f t="shared" si="1"/>
        <v>483872.63501462905</v>
      </c>
      <c r="K15" s="66">
        <f t="shared" si="1"/>
        <v>42092.234166613656</v>
      </c>
      <c r="L15" s="66">
        <f t="shared" si="1"/>
        <v>58641.26058239713</v>
      </c>
      <c r="M15" s="66">
        <f t="shared" si="1"/>
        <v>295171.8591036094</v>
      </c>
      <c r="N15" s="67">
        <f t="shared" si="1"/>
        <v>87967.28116200882</v>
      </c>
      <c r="O15" s="66">
        <f>O12+O13+O14</f>
        <v>6868994.518153386</v>
      </c>
    </row>
    <row r="16" spans="1:15" ht="15.75">
      <c r="A16" s="158">
        <v>2014</v>
      </c>
      <c r="B16" s="7" t="s">
        <v>40</v>
      </c>
      <c r="C16" s="77">
        <v>875911.5863551059</v>
      </c>
      <c r="D16" s="77">
        <v>935317.5214683103</v>
      </c>
      <c r="E16" s="77">
        <v>1045937.4039072266</v>
      </c>
      <c r="F16" s="77">
        <v>496347.533804055</v>
      </c>
      <c r="G16" s="78">
        <v>544585.9954517541</v>
      </c>
      <c r="H16" s="79">
        <v>5003.874651417608</v>
      </c>
      <c r="I16" s="77">
        <v>814.8343483637175</v>
      </c>
      <c r="J16" s="77">
        <v>179244.76419692257</v>
      </c>
      <c r="K16" s="77">
        <v>16646.838394620667</v>
      </c>
      <c r="L16" s="77">
        <v>24398.520880448224</v>
      </c>
      <c r="M16" s="77">
        <v>106651.62277423372</v>
      </c>
      <c r="N16" s="79">
        <v>31547.78214761996</v>
      </c>
      <c r="O16" s="77">
        <v>3037226.1102759293</v>
      </c>
    </row>
    <row r="17" spans="1:15" ht="15.75">
      <c r="A17" s="159"/>
      <c r="B17" s="18" t="s">
        <v>41</v>
      </c>
      <c r="C17" s="64">
        <v>248233.29205111568</v>
      </c>
      <c r="D17" s="64">
        <v>229665.04105790984</v>
      </c>
      <c r="E17" s="64">
        <v>416079.449954307</v>
      </c>
      <c r="F17" s="64">
        <v>220681.61917800133</v>
      </c>
      <c r="G17" s="80">
        <v>174870.91708924447</v>
      </c>
      <c r="H17" s="65">
        <v>20526.913687061176</v>
      </c>
      <c r="I17" s="64">
        <v>411.013329262825</v>
      </c>
      <c r="J17" s="64">
        <v>66068.09900492769</v>
      </c>
      <c r="K17" s="64">
        <v>5259.274247313457</v>
      </c>
      <c r="L17" s="64">
        <v>9223.758808525</v>
      </c>
      <c r="M17" s="64">
        <v>37972.816725380384</v>
      </c>
      <c r="N17" s="65">
        <v>13612.249223708846</v>
      </c>
      <c r="O17" s="64">
        <v>960456.8953975231</v>
      </c>
    </row>
    <row r="18" spans="1:15" ht="15.75">
      <c r="A18" s="159"/>
      <c r="B18" s="18" t="s">
        <v>42</v>
      </c>
      <c r="C18" s="64">
        <v>878331.455922473</v>
      </c>
      <c r="D18" s="64">
        <v>496315.9552116042</v>
      </c>
      <c r="E18" s="64">
        <v>717076.7338351993</v>
      </c>
      <c r="F18" s="64">
        <v>329129.006196464</v>
      </c>
      <c r="G18" s="80">
        <v>384410.5343286937</v>
      </c>
      <c r="H18" s="65">
        <v>3537.193310041624</v>
      </c>
      <c r="I18" s="64">
        <v>1515.763010958183</v>
      </c>
      <c r="J18" s="64">
        <v>225544.2193359019</v>
      </c>
      <c r="K18" s="64">
        <v>18231.96829387527</v>
      </c>
      <c r="L18" s="64">
        <v>24272.035660637986</v>
      </c>
      <c r="M18" s="64">
        <v>141531.49510164047</v>
      </c>
      <c r="N18" s="65">
        <v>41508.72027974819</v>
      </c>
      <c r="O18" s="64">
        <v>2318784.127316137</v>
      </c>
    </row>
    <row r="19" spans="1:15" ht="16.5" thickBot="1">
      <c r="A19" s="160"/>
      <c r="B19" s="262" t="s">
        <v>39</v>
      </c>
      <c r="C19" s="66">
        <v>2002476.3343286945</v>
      </c>
      <c r="D19" s="66">
        <v>1661298.5177378242</v>
      </c>
      <c r="E19" s="66">
        <v>2179093.587696733</v>
      </c>
      <c r="F19" s="66">
        <v>1046158.1591785203</v>
      </c>
      <c r="G19" s="81">
        <v>1103867.4468696923</v>
      </c>
      <c r="H19" s="67">
        <v>29067.98164852041</v>
      </c>
      <c r="I19" s="66">
        <v>2741.6106885847257</v>
      </c>
      <c r="J19" s="66">
        <v>470857.08253775217</v>
      </c>
      <c r="K19" s="66">
        <v>40138.0809358094</v>
      </c>
      <c r="L19" s="66">
        <v>57894.31534961121</v>
      </c>
      <c r="M19" s="66">
        <v>286155.9346012546</v>
      </c>
      <c r="N19" s="67">
        <v>86668.751651077</v>
      </c>
      <c r="O19" s="66">
        <v>6316467.132989589</v>
      </c>
    </row>
    <row r="20" spans="1:15" ht="15.75">
      <c r="A20" s="158">
        <v>2013</v>
      </c>
      <c r="B20" s="7" t="s">
        <v>40</v>
      </c>
      <c r="C20" s="77">
        <v>706179.2081575486</v>
      </c>
      <c r="D20" s="77">
        <v>824709.0940014427</v>
      </c>
      <c r="E20" s="77">
        <v>1164400.0993095431</v>
      </c>
      <c r="F20" s="77">
        <v>607230.9293446823</v>
      </c>
      <c r="G20" s="78">
        <v>555870.1699648609</v>
      </c>
      <c r="H20" s="79">
        <v>1299</v>
      </c>
      <c r="I20" s="77">
        <v>732.7362192232348</v>
      </c>
      <c r="J20" s="77">
        <f>K20+L20+M20+N20</f>
        <v>168544.54012309006</v>
      </c>
      <c r="K20" s="77">
        <v>13250.73344157699</v>
      </c>
      <c r="L20" s="77">
        <v>17279.03050169903</v>
      </c>
      <c r="M20" s="77">
        <v>106705.6874552591</v>
      </c>
      <c r="N20" s="79">
        <v>31309.088724554946</v>
      </c>
      <c r="O20" s="77">
        <f>C20+D20+E20+I20+J20</f>
        <v>2864565.6778108478</v>
      </c>
    </row>
    <row r="21" spans="1:15" ht="15.75">
      <c r="A21" s="159"/>
      <c r="B21" s="18" t="s">
        <v>41</v>
      </c>
      <c r="C21" s="64">
        <v>237436.03629539412</v>
      </c>
      <c r="D21" s="64">
        <v>265893.0893453716</v>
      </c>
      <c r="E21" s="64">
        <f>F21+G21+H21</f>
        <v>405251.9790302263</v>
      </c>
      <c r="F21" s="64">
        <v>174889.58356550877</v>
      </c>
      <c r="G21" s="80">
        <v>188621.66454900813</v>
      </c>
      <c r="H21" s="65">
        <v>41740.73091570941</v>
      </c>
      <c r="I21" s="64">
        <v>547.5186402842917</v>
      </c>
      <c r="J21" s="64">
        <f>K21+L21+M21+N21</f>
        <v>59683.9885543874</v>
      </c>
      <c r="K21" s="64">
        <v>3794.579790397941</v>
      </c>
      <c r="L21" s="64">
        <v>7745.512572108723</v>
      </c>
      <c r="M21" s="64">
        <v>35468.87120254393</v>
      </c>
      <c r="N21" s="65">
        <v>12675.024989336802</v>
      </c>
      <c r="O21" s="64">
        <f>C21+D21+E21+I21+J21</f>
        <v>968812.6118656637</v>
      </c>
    </row>
    <row r="22" spans="1:15" ht="15.75">
      <c r="A22" s="159"/>
      <c r="B22" s="18" t="s">
        <v>42</v>
      </c>
      <c r="C22" s="64">
        <v>1047787.2219198031</v>
      </c>
      <c r="D22" s="64">
        <v>543757.0169450694</v>
      </c>
      <c r="E22" s="64">
        <f>F22+G22+H22</f>
        <v>692608.2822106227</v>
      </c>
      <c r="F22" s="64">
        <v>371789.58756699756</v>
      </c>
      <c r="G22" s="80">
        <v>312660.02445011685</v>
      </c>
      <c r="H22" s="65">
        <v>8158.670193508288</v>
      </c>
      <c r="I22" s="64">
        <v>1556.231071585122</v>
      </c>
      <c r="J22" s="64">
        <f>K22+L22+M22+N22</f>
        <v>248299.88112720268</v>
      </c>
      <c r="K22" s="64">
        <v>25570.738970506674</v>
      </c>
      <c r="L22" s="64">
        <v>37325.248043132815</v>
      </c>
      <c r="M22" s="64">
        <v>136810.41354683175</v>
      </c>
      <c r="N22" s="65">
        <v>48593.48056673145</v>
      </c>
      <c r="O22" s="64">
        <f>C22+D22+E22+I22+J22</f>
        <v>2534008.6332742837</v>
      </c>
    </row>
    <row r="23" spans="1:15" ht="16.5" thickBot="1">
      <c r="A23" s="160"/>
      <c r="B23" s="262" t="s">
        <v>39</v>
      </c>
      <c r="C23" s="66">
        <f aca="true" t="shared" si="2" ref="C23:N23">C20+C21+C22</f>
        <v>1991402.4663727456</v>
      </c>
      <c r="D23" s="66">
        <f t="shared" si="2"/>
        <v>1634359.2002918837</v>
      </c>
      <c r="E23" s="66">
        <f t="shared" si="2"/>
        <v>2262260.3605503924</v>
      </c>
      <c r="F23" s="66">
        <f t="shared" si="2"/>
        <v>1153910.1004771886</v>
      </c>
      <c r="G23" s="81">
        <f t="shared" si="2"/>
        <v>1057151.858963986</v>
      </c>
      <c r="H23" s="67">
        <f t="shared" si="2"/>
        <v>51198.4011092177</v>
      </c>
      <c r="I23" s="66">
        <f t="shared" si="2"/>
        <v>2836.4859310926486</v>
      </c>
      <c r="J23" s="66">
        <f t="shared" si="2"/>
        <v>476528.40980468015</v>
      </c>
      <c r="K23" s="66">
        <f t="shared" si="2"/>
        <v>42616.0522024816</v>
      </c>
      <c r="L23" s="66">
        <f t="shared" si="2"/>
        <v>62349.79111694057</v>
      </c>
      <c r="M23" s="66">
        <f t="shared" si="2"/>
        <v>278984.9722046348</v>
      </c>
      <c r="N23" s="67">
        <f t="shared" si="2"/>
        <v>92577.59428062319</v>
      </c>
      <c r="O23" s="66">
        <f>O20+O21+O22</f>
        <v>6367386.922950795</v>
      </c>
    </row>
    <row r="24" spans="1:15" ht="15.75">
      <c r="A24" s="158">
        <v>2012</v>
      </c>
      <c r="B24" s="7" t="s">
        <v>40</v>
      </c>
      <c r="C24" s="77">
        <v>594996</v>
      </c>
      <c r="D24" s="77">
        <v>770470</v>
      </c>
      <c r="E24" s="77">
        <v>1076866</v>
      </c>
      <c r="F24" s="77">
        <v>491358</v>
      </c>
      <c r="G24" s="78">
        <v>571670</v>
      </c>
      <c r="H24" s="79">
        <v>13838</v>
      </c>
      <c r="I24" s="77">
        <v>726</v>
      </c>
      <c r="J24" s="77">
        <v>156346</v>
      </c>
      <c r="K24" s="77">
        <v>13955</v>
      </c>
      <c r="L24" s="77">
        <v>20625</v>
      </c>
      <c r="M24" s="77">
        <v>96283</v>
      </c>
      <c r="N24" s="79">
        <v>25483</v>
      </c>
      <c r="O24" s="77">
        <v>2599404</v>
      </c>
    </row>
    <row r="25" spans="1:15" ht="15.75">
      <c r="A25" s="159"/>
      <c r="B25" s="18" t="s">
        <v>41</v>
      </c>
      <c r="C25" s="64">
        <v>255049</v>
      </c>
      <c r="D25" s="64">
        <v>285806</v>
      </c>
      <c r="E25" s="64">
        <v>369804</v>
      </c>
      <c r="F25" s="64">
        <v>149985</v>
      </c>
      <c r="G25" s="80">
        <v>206676</v>
      </c>
      <c r="H25" s="65">
        <v>13143</v>
      </c>
      <c r="I25" s="64">
        <v>459</v>
      </c>
      <c r="J25" s="64">
        <v>62600</v>
      </c>
      <c r="K25" s="64">
        <v>4118</v>
      </c>
      <c r="L25" s="64">
        <v>7411</v>
      </c>
      <c r="M25" s="64">
        <v>37242</v>
      </c>
      <c r="N25" s="65">
        <v>13829</v>
      </c>
      <c r="O25" s="64">
        <v>973718</v>
      </c>
    </row>
    <row r="26" spans="1:15" ht="15.75">
      <c r="A26" s="159"/>
      <c r="B26" s="18" t="s">
        <v>42</v>
      </c>
      <c r="C26" s="64">
        <v>884932</v>
      </c>
      <c r="D26" s="64">
        <v>516977</v>
      </c>
      <c r="E26" s="64">
        <v>735228</v>
      </c>
      <c r="F26" s="64">
        <v>306879</v>
      </c>
      <c r="G26" s="80">
        <v>417273</v>
      </c>
      <c r="H26" s="65">
        <v>11076</v>
      </c>
      <c r="I26" s="64">
        <v>1363</v>
      </c>
      <c r="J26" s="64">
        <v>233469</v>
      </c>
      <c r="K26" s="64">
        <v>18191</v>
      </c>
      <c r="L26" s="64">
        <v>29444</v>
      </c>
      <c r="M26" s="64">
        <v>138099</v>
      </c>
      <c r="N26" s="65">
        <v>47735</v>
      </c>
      <c r="O26" s="64">
        <v>2371969</v>
      </c>
    </row>
    <row r="27" spans="1:15" ht="16.5" thickBot="1">
      <c r="A27" s="160"/>
      <c r="B27" s="262" t="s">
        <v>39</v>
      </c>
      <c r="C27" s="66">
        <v>1734977</v>
      </c>
      <c r="D27" s="66">
        <v>1573253</v>
      </c>
      <c r="E27" s="66">
        <v>2181898</v>
      </c>
      <c r="F27" s="66">
        <v>948222</v>
      </c>
      <c r="G27" s="81">
        <v>1195619</v>
      </c>
      <c r="H27" s="67">
        <v>38057</v>
      </c>
      <c r="I27" s="66">
        <v>2548</v>
      </c>
      <c r="J27" s="66">
        <v>452415</v>
      </c>
      <c r="K27" s="66">
        <v>36264</v>
      </c>
      <c r="L27" s="66">
        <v>57480</v>
      </c>
      <c r="M27" s="66">
        <v>271624</v>
      </c>
      <c r="N27" s="67">
        <v>87047</v>
      </c>
      <c r="O27" s="66">
        <v>5945091</v>
      </c>
    </row>
    <row r="28" spans="1:15" ht="15.75">
      <c r="A28" s="158">
        <v>2011</v>
      </c>
      <c r="B28" s="7" t="s">
        <v>40</v>
      </c>
      <c r="C28" s="77">
        <v>586759</v>
      </c>
      <c r="D28" s="77">
        <v>754899</v>
      </c>
      <c r="E28" s="77">
        <v>960853</v>
      </c>
      <c r="F28" s="77">
        <v>370679</v>
      </c>
      <c r="G28" s="78">
        <v>564660</v>
      </c>
      <c r="H28" s="79">
        <v>25514</v>
      </c>
      <c r="I28" s="77">
        <v>899</v>
      </c>
      <c r="J28" s="77">
        <v>132120</v>
      </c>
      <c r="K28" s="77">
        <v>10865</v>
      </c>
      <c r="L28" s="77">
        <v>14436</v>
      </c>
      <c r="M28" s="77">
        <v>81040</v>
      </c>
      <c r="N28" s="79">
        <v>25779</v>
      </c>
      <c r="O28" s="77">
        <v>2435530</v>
      </c>
    </row>
    <row r="29" spans="1:15" ht="15.75">
      <c r="A29" s="159"/>
      <c r="B29" s="18" t="s">
        <v>41</v>
      </c>
      <c r="C29" s="64">
        <v>242329</v>
      </c>
      <c r="D29" s="64">
        <v>239868</v>
      </c>
      <c r="E29" s="64">
        <v>330255</v>
      </c>
      <c r="F29" s="64">
        <v>137459</v>
      </c>
      <c r="G29" s="80">
        <v>161004</v>
      </c>
      <c r="H29" s="65">
        <v>31792</v>
      </c>
      <c r="I29" s="64">
        <v>600</v>
      </c>
      <c r="J29" s="64">
        <v>66349</v>
      </c>
      <c r="K29" s="64">
        <v>2688</v>
      </c>
      <c r="L29" s="64">
        <v>4355</v>
      </c>
      <c r="M29" s="64">
        <v>45773</v>
      </c>
      <c r="N29" s="65">
        <v>13533</v>
      </c>
      <c r="O29" s="64">
        <v>879401</v>
      </c>
    </row>
    <row r="30" spans="1:15" ht="15.75">
      <c r="A30" s="159"/>
      <c r="B30" s="18" t="s">
        <v>42</v>
      </c>
      <c r="C30" s="64">
        <v>826477</v>
      </c>
      <c r="D30" s="64">
        <v>513033</v>
      </c>
      <c r="E30" s="64">
        <v>606268</v>
      </c>
      <c r="F30" s="64">
        <v>210482</v>
      </c>
      <c r="G30" s="80">
        <v>367162</v>
      </c>
      <c r="H30" s="65">
        <v>28624</v>
      </c>
      <c r="I30" s="64">
        <v>1036</v>
      </c>
      <c r="J30" s="64">
        <v>212856</v>
      </c>
      <c r="K30" s="64">
        <v>16799</v>
      </c>
      <c r="L30" s="64">
        <v>32375</v>
      </c>
      <c r="M30" s="64">
        <v>124074</v>
      </c>
      <c r="N30" s="65">
        <v>39608</v>
      </c>
      <c r="O30" s="64">
        <v>2159670</v>
      </c>
    </row>
    <row r="31" spans="1:15" ht="16.5" thickBot="1">
      <c r="A31" s="160"/>
      <c r="B31" s="262" t="s">
        <v>39</v>
      </c>
      <c r="C31" s="66">
        <v>1655565</v>
      </c>
      <c r="D31" s="66">
        <v>1507800</v>
      </c>
      <c r="E31" s="66">
        <v>1897376</v>
      </c>
      <c r="F31" s="66">
        <v>718620</v>
      </c>
      <c r="G31" s="81">
        <v>1092826</v>
      </c>
      <c r="H31" s="67">
        <v>85930</v>
      </c>
      <c r="I31" s="66">
        <v>2535</v>
      </c>
      <c r="J31" s="66">
        <v>411325</v>
      </c>
      <c r="K31" s="66">
        <v>30352</v>
      </c>
      <c r="L31" s="66">
        <v>51166</v>
      </c>
      <c r="M31" s="66">
        <v>250887</v>
      </c>
      <c r="N31" s="67">
        <v>78920</v>
      </c>
      <c r="O31" s="66">
        <v>5474601</v>
      </c>
    </row>
    <row r="33" ht="15">
      <c r="K33" s="4"/>
    </row>
    <row r="34" ht="15">
      <c r="G34" s="4"/>
    </row>
    <row r="35" ht="15">
      <c r="D35" s="4"/>
    </row>
  </sheetData>
  <sheetProtection/>
  <mergeCells count="26">
    <mergeCell ref="A16:A19"/>
    <mergeCell ref="A20:A23"/>
    <mergeCell ref="A24:A27"/>
    <mergeCell ref="A28:A31"/>
    <mergeCell ref="F4:F7"/>
    <mergeCell ref="G4:G7"/>
    <mergeCell ref="E3:E7"/>
    <mergeCell ref="F3:H3"/>
    <mergeCell ref="H4:H7"/>
    <mergeCell ref="J4:J7"/>
    <mergeCell ref="A8:A11"/>
    <mergeCell ref="A12:A15"/>
    <mergeCell ref="A1:O1"/>
    <mergeCell ref="A3:A7"/>
    <mergeCell ref="B3:B7"/>
    <mergeCell ref="C3:C7"/>
    <mergeCell ref="D3:D7"/>
    <mergeCell ref="I3:I7"/>
    <mergeCell ref="J3:N3"/>
    <mergeCell ref="O3:O7"/>
    <mergeCell ref="K4:L4"/>
    <mergeCell ref="M4:N4"/>
    <mergeCell ref="K5:K7"/>
    <mergeCell ref="L5:L7"/>
    <mergeCell ref="M5:M7"/>
    <mergeCell ref="N5:N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3.8515625" style="5" customWidth="1"/>
    <col min="2" max="2" width="12.00390625" style="5" bestFit="1" customWidth="1"/>
    <col min="3" max="3" width="11.421875" style="5" customWidth="1"/>
    <col min="4" max="4" width="13.57421875" style="5" customWidth="1"/>
    <col min="5" max="5" width="12.7109375" style="5" customWidth="1"/>
    <col min="6" max="7" width="11.421875" style="5" customWidth="1"/>
    <col min="8" max="8" width="12.140625" style="5" bestFit="1" customWidth="1"/>
    <col min="9" max="9" width="12.7109375" style="5" customWidth="1"/>
    <col min="10" max="10" width="11.421875" style="5" customWidth="1"/>
    <col min="11" max="11" width="14.140625" style="5" customWidth="1"/>
    <col min="12" max="16384" width="11.421875" style="5" customWidth="1"/>
  </cols>
  <sheetData>
    <row r="1" spans="1:11" s="6" customFormat="1" ht="18.75">
      <c r="A1" s="211">
        <v>2016</v>
      </c>
      <c r="B1" s="212" t="s">
        <v>18</v>
      </c>
      <c r="C1" s="212"/>
      <c r="D1" s="212"/>
      <c r="E1" s="212"/>
      <c r="F1" s="212"/>
      <c r="G1" s="212"/>
      <c r="H1" s="212"/>
      <c r="I1" s="212"/>
      <c r="J1" s="212"/>
      <c r="K1" s="213"/>
    </row>
    <row r="2" spans="1:11" s="6" customFormat="1" ht="18.75">
      <c r="A2" s="211"/>
      <c r="B2" s="212" t="s">
        <v>16</v>
      </c>
      <c r="C2" s="212"/>
      <c r="D2" s="212"/>
      <c r="E2" s="212"/>
      <c r="F2" s="212"/>
      <c r="G2" s="212"/>
      <c r="H2" s="212"/>
      <c r="I2" s="212"/>
      <c r="J2" s="212"/>
      <c r="K2" s="213"/>
    </row>
    <row r="3" s="6" customFormat="1" ht="12.75"/>
    <row r="4" spans="1:11" ht="63.75" thickBot="1">
      <c r="A4" s="82" t="s">
        <v>7</v>
      </c>
      <c r="B4" s="83" t="s">
        <v>15</v>
      </c>
      <c r="C4" s="84" t="s">
        <v>89</v>
      </c>
      <c r="D4" s="85" t="s">
        <v>19</v>
      </c>
      <c r="E4" s="84" t="s">
        <v>20</v>
      </c>
      <c r="F4" s="84" t="s">
        <v>21</v>
      </c>
      <c r="G4" s="84" t="s">
        <v>22</v>
      </c>
      <c r="H4" s="84" t="s">
        <v>23</v>
      </c>
      <c r="I4" s="84" t="s">
        <v>24</v>
      </c>
      <c r="J4" s="84" t="s">
        <v>25</v>
      </c>
      <c r="K4" s="84" t="s">
        <v>26</v>
      </c>
    </row>
    <row r="5" spans="1:11" ht="15.75">
      <c r="A5" s="210" t="s">
        <v>0</v>
      </c>
      <c r="B5" s="86" t="s">
        <v>27</v>
      </c>
      <c r="C5" s="263">
        <v>233</v>
      </c>
      <c r="D5" s="264">
        <v>73.75</v>
      </c>
      <c r="E5" s="264">
        <v>82</v>
      </c>
      <c r="F5" s="264">
        <v>7.5</v>
      </c>
      <c r="G5" s="264">
        <v>7.8</v>
      </c>
      <c r="H5" s="263">
        <v>11177.01</v>
      </c>
      <c r="I5" s="263">
        <v>9156.9</v>
      </c>
      <c r="J5" s="264">
        <v>2.1</v>
      </c>
      <c r="K5" s="263">
        <v>19229.49</v>
      </c>
    </row>
    <row r="6" spans="1:11" ht="15.75">
      <c r="A6" s="210"/>
      <c r="B6" s="86" t="s">
        <v>28</v>
      </c>
      <c r="C6" s="265">
        <v>1921</v>
      </c>
      <c r="D6" s="266">
        <v>85.01</v>
      </c>
      <c r="E6" s="266">
        <v>85</v>
      </c>
      <c r="F6" s="266">
        <v>8.4</v>
      </c>
      <c r="G6" s="266">
        <v>9.76</v>
      </c>
      <c r="H6" s="265">
        <v>133867.57439999998</v>
      </c>
      <c r="I6" s="265">
        <v>114683.70000000001</v>
      </c>
      <c r="J6" s="266">
        <v>2</v>
      </c>
      <c r="K6" s="265">
        <v>229367.40000000002</v>
      </c>
    </row>
    <row r="7" spans="1:11" ht="15.75">
      <c r="A7" s="210"/>
      <c r="B7" s="86" t="s">
        <v>94</v>
      </c>
      <c r="C7" s="265">
        <v>14839</v>
      </c>
      <c r="D7" s="266">
        <v>97.69</v>
      </c>
      <c r="E7" s="266">
        <v>79.17</v>
      </c>
      <c r="F7" s="266">
        <v>7.62</v>
      </c>
      <c r="G7" s="266">
        <v>7.72</v>
      </c>
      <c r="H7" s="265">
        <v>691094.68259832</v>
      </c>
      <c r="I7" s="265">
        <v>613444.26</v>
      </c>
      <c r="J7" s="266">
        <v>2.07</v>
      </c>
      <c r="K7" s="265">
        <v>1269829.6182</v>
      </c>
    </row>
    <row r="8" spans="1:11" ht="16.5" thickBot="1">
      <c r="A8" s="208" t="s">
        <v>8</v>
      </c>
      <c r="B8" s="209"/>
      <c r="C8" s="267">
        <v>16993</v>
      </c>
      <c r="D8" s="268">
        <v>97.54</v>
      </c>
      <c r="E8" s="268">
        <v>79.91</v>
      </c>
      <c r="F8" s="268">
        <v>7.72</v>
      </c>
      <c r="G8" s="268">
        <v>7.95</v>
      </c>
      <c r="H8" s="267">
        <v>836139.2669983199</v>
      </c>
      <c r="I8" s="267">
        <v>737284.86</v>
      </c>
      <c r="J8" s="268">
        <v>2.059484183901457</v>
      </c>
      <c r="K8" s="267">
        <v>1518426.5082</v>
      </c>
    </row>
    <row r="9" spans="1:11" ht="15.75">
      <c r="A9" s="210" t="s">
        <v>1</v>
      </c>
      <c r="B9" s="86" t="s">
        <v>27</v>
      </c>
      <c r="C9" s="263">
        <v>481</v>
      </c>
      <c r="D9" s="264">
        <v>97.35</v>
      </c>
      <c r="E9" s="264">
        <v>75</v>
      </c>
      <c r="F9" s="264">
        <v>7.21</v>
      </c>
      <c r="G9" s="264">
        <v>9.02</v>
      </c>
      <c r="H9" s="263">
        <v>23461.087649999998</v>
      </c>
      <c r="I9" s="263">
        <v>21159.190000000002</v>
      </c>
      <c r="J9" s="264">
        <v>2.11</v>
      </c>
      <c r="K9" s="263">
        <v>44645.890900000006</v>
      </c>
    </row>
    <row r="10" spans="1:11" ht="15.75">
      <c r="A10" s="210"/>
      <c r="B10" s="86" t="s">
        <v>28</v>
      </c>
      <c r="C10" s="265">
        <v>13504</v>
      </c>
      <c r="D10" s="266">
        <v>83.09</v>
      </c>
      <c r="E10" s="266">
        <v>81.42</v>
      </c>
      <c r="F10" s="266">
        <v>7.84</v>
      </c>
      <c r="G10" s="266">
        <v>8.83</v>
      </c>
      <c r="H10" s="265">
        <v>761150.0733849598</v>
      </c>
      <c r="I10" s="265">
        <v>636578.56</v>
      </c>
      <c r="J10" s="266">
        <v>2.14</v>
      </c>
      <c r="K10" s="265">
        <v>1362278.1184000003</v>
      </c>
    </row>
    <row r="11" spans="1:11" ht="15.75">
      <c r="A11" s="210"/>
      <c r="B11" s="86" t="s">
        <v>94</v>
      </c>
      <c r="C11" s="265">
        <v>53811</v>
      </c>
      <c r="D11" s="266">
        <v>98.91</v>
      </c>
      <c r="E11" s="266">
        <v>83.62</v>
      </c>
      <c r="F11" s="266">
        <v>8.02</v>
      </c>
      <c r="G11" s="266">
        <v>8.44</v>
      </c>
      <c r="H11" s="265">
        <v>3045776.56644816</v>
      </c>
      <c r="I11" s="265">
        <v>2546874.63</v>
      </c>
      <c r="J11" s="266">
        <v>2.11</v>
      </c>
      <c r="K11" s="265">
        <v>5373905.469299999</v>
      </c>
    </row>
    <row r="12" spans="1:11" ht="16.5" thickBot="1">
      <c r="A12" s="208" t="s">
        <v>9</v>
      </c>
      <c r="B12" s="209"/>
      <c r="C12" s="267">
        <v>67796</v>
      </c>
      <c r="D12" s="268">
        <v>96.74</v>
      </c>
      <c r="E12" s="268">
        <v>83.11</v>
      </c>
      <c r="F12" s="268">
        <v>7.98</v>
      </c>
      <c r="G12" s="268">
        <v>8.52</v>
      </c>
      <c r="H12" s="267">
        <v>3830387.72748312</v>
      </c>
      <c r="I12" s="267">
        <v>3204612.38</v>
      </c>
      <c r="J12" s="268">
        <v>2.1159593344016225</v>
      </c>
      <c r="K12" s="267">
        <v>6780829.478599999</v>
      </c>
    </row>
    <row r="13" spans="1:11" ht="15.75">
      <c r="A13" s="210" t="s">
        <v>2</v>
      </c>
      <c r="B13" s="86" t="s">
        <v>28</v>
      </c>
      <c r="C13" s="263">
        <v>5173</v>
      </c>
      <c r="D13" s="264">
        <v>91.27</v>
      </c>
      <c r="E13" s="264">
        <v>77.82</v>
      </c>
      <c r="F13" s="264">
        <v>8.13</v>
      </c>
      <c r="G13" s="264">
        <v>8.15</v>
      </c>
      <c r="H13" s="263">
        <v>266736.1382217</v>
      </c>
      <c r="I13" s="263">
        <v>206144.05000000002</v>
      </c>
      <c r="J13" s="264">
        <v>2.08</v>
      </c>
      <c r="K13" s="263">
        <v>428779.62400000007</v>
      </c>
    </row>
    <row r="14" spans="1:11" ht="15.75">
      <c r="A14" s="210"/>
      <c r="B14" s="86" t="s">
        <v>94</v>
      </c>
      <c r="C14" s="265">
        <v>20591</v>
      </c>
      <c r="D14" s="266">
        <v>93.57</v>
      </c>
      <c r="E14" s="266">
        <v>84.16</v>
      </c>
      <c r="F14" s="266">
        <v>8.48</v>
      </c>
      <c r="G14" s="266">
        <v>9.27</v>
      </c>
      <c r="H14" s="265">
        <v>1362256.0702617601</v>
      </c>
      <c r="I14" s="265">
        <v>1177393.38</v>
      </c>
      <c r="J14" s="266">
        <v>2.12</v>
      </c>
      <c r="K14" s="265">
        <v>2496073.9655999998</v>
      </c>
    </row>
    <row r="15" spans="1:11" ht="16.5" thickBot="1">
      <c r="A15" s="208" t="s">
        <v>10</v>
      </c>
      <c r="B15" s="209"/>
      <c r="C15" s="267">
        <v>25764</v>
      </c>
      <c r="D15" s="268">
        <v>93.39</v>
      </c>
      <c r="E15" s="268">
        <v>82.32</v>
      </c>
      <c r="F15" s="268">
        <v>8.42</v>
      </c>
      <c r="G15" s="268">
        <v>9.1</v>
      </c>
      <c r="H15" s="267">
        <v>1628992.2084834601</v>
      </c>
      <c r="I15" s="267">
        <v>1383537.43</v>
      </c>
      <c r="J15" s="268">
        <v>2.1140400875168224</v>
      </c>
      <c r="K15" s="267">
        <v>2924853.5895999996</v>
      </c>
    </row>
    <row r="16" spans="1:11" ht="16.5" thickBot="1">
      <c r="A16" s="208" t="s">
        <v>14</v>
      </c>
      <c r="B16" s="209"/>
      <c r="C16" s="267">
        <v>110553</v>
      </c>
      <c r="D16" s="268">
        <v>96.05</v>
      </c>
      <c r="E16" s="268">
        <v>82.47</v>
      </c>
      <c r="F16" s="268">
        <v>8.06</v>
      </c>
      <c r="G16" s="268">
        <v>5.58</v>
      </c>
      <c r="H16" s="267">
        <v>6295519.2029649</v>
      </c>
      <c r="I16" s="267">
        <v>5325434.67</v>
      </c>
      <c r="J16" s="268">
        <v>2.1076419620034508</v>
      </c>
      <c r="K16" s="267">
        <v>11224109.576399999</v>
      </c>
    </row>
  </sheetData>
  <sheetProtection/>
  <mergeCells count="10">
    <mergeCell ref="A16:B16"/>
    <mergeCell ref="A5:A7"/>
    <mergeCell ref="A8:B8"/>
    <mergeCell ref="A9:A11"/>
    <mergeCell ref="A1:A2"/>
    <mergeCell ref="B1:K1"/>
    <mergeCell ref="B2:K2"/>
    <mergeCell ref="A12:B12"/>
    <mergeCell ref="A13:A14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421875" style="2" customWidth="1"/>
    <col min="2" max="2" width="17.57421875" style="2" bestFit="1" customWidth="1"/>
    <col min="3" max="3" width="11.421875" style="2" customWidth="1"/>
    <col min="4" max="4" width="14.140625" style="2" customWidth="1"/>
    <col min="5" max="5" width="13.8515625" style="2" customWidth="1"/>
    <col min="6" max="6" width="12.421875" style="2" customWidth="1"/>
    <col min="7" max="7" width="12.8515625" style="2" customWidth="1"/>
    <col min="8" max="8" width="11.421875" style="2" customWidth="1"/>
    <col min="9" max="9" width="12.140625" style="2" customWidth="1"/>
    <col min="10" max="10" width="14.8515625" style="2" customWidth="1"/>
    <col min="11" max="16384" width="11.421875" style="2" customWidth="1"/>
  </cols>
  <sheetData>
    <row r="1" spans="1:12" s="1" customFormat="1" ht="18.75">
      <c r="A1" s="218">
        <v>2016</v>
      </c>
      <c r="B1" s="219" t="s">
        <v>72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s="1" customFormat="1" ht="18.75">
      <c r="A2" s="218"/>
      <c r="B2" s="219" t="s">
        <v>16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="1" customFormat="1" ht="12.75">
      <c r="A3" s="63"/>
    </row>
    <row r="4" spans="1:12" s="1" customFormat="1" ht="63.75" thickBot="1">
      <c r="A4" s="87" t="s">
        <v>7</v>
      </c>
      <c r="B4" s="87" t="s">
        <v>73</v>
      </c>
      <c r="C4" s="88" t="s">
        <v>74</v>
      </c>
      <c r="D4" s="88" t="s">
        <v>98</v>
      </c>
      <c r="E4" s="88" t="s">
        <v>99</v>
      </c>
      <c r="F4" s="88" t="s">
        <v>75</v>
      </c>
      <c r="G4" s="88" t="s">
        <v>76</v>
      </c>
      <c r="H4" s="88" t="s">
        <v>77</v>
      </c>
      <c r="I4" s="88" t="s">
        <v>78</v>
      </c>
      <c r="J4" s="88" t="s">
        <v>79</v>
      </c>
      <c r="K4" s="88" t="s">
        <v>80</v>
      </c>
      <c r="L4" s="88" t="s">
        <v>81</v>
      </c>
    </row>
    <row r="5" spans="1:12" ht="15.75">
      <c r="A5" s="214" t="s">
        <v>0</v>
      </c>
      <c r="B5" s="89" t="s">
        <v>82</v>
      </c>
      <c r="C5" s="90">
        <v>4</v>
      </c>
      <c r="D5" s="90">
        <v>33900</v>
      </c>
      <c r="E5" s="90">
        <v>25425</v>
      </c>
      <c r="F5" s="91">
        <v>0.75</v>
      </c>
      <c r="G5" s="91">
        <v>5</v>
      </c>
      <c r="H5" s="91">
        <v>45</v>
      </c>
      <c r="I5" s="91">
        <v>28</v>
      </c>
      <c r="J5" s="91">
        <v>3.5</v>
      </c>
      <c r="K5" s="90">
        <v>122676</v>
      </c>
      <c r="L5" s="91">
        <v>2.325</v>
      </c>
    </row>
    <row r="6" spans="1:12" ht="15.75">
      <c r="A6" s="214"/>
      <c r="B6" s="89" t="s">
        <v>83</v>
      </c>
      <c r="C6" s="92">
        <v>17</v>
      </c>
      <c r="D6" s="92">
        <v>255000</v>
      </c>
      <c r="E6" s="92">
        <v>234820</v>
      </c>
      <c r="F6" s="93">
        <v>0.9208620689655173</v>
      </c>
      <c r="G6" s="93">
        <v>5</v>
      </c>
      <c r="H6" s="93">
        <v>45</v>
      </c>
      <c r="I6" s="93">
        <v>28</v>
      </c>
      <c r="J6" s="93">
        <v>3.52</v>
      </c>
      <c r="K6" s="92">
        <v>1132772</v>
      </c>
      <c r="L6" s="93">
        <v>2.41375</v>
      </c>
    </row>
    <row r="7" spans="1:12" ht="15.75">
      <c r="A7" s="214"/>
      <c r="B7" s="89" t="s">
        <v>84</v>
      </c>
      <c r="C7" s="92">
        <v>53</v>
      </c>
      <c r="D7" s="92">
        <v>1540853</v>
      </c>
      <c r="E7" s="92">
        <v>1424122</v>
      </c>
      <c r="F7" s="93">
        <v>0.9242424242424242</v>
      </c>
      <c r="G7" s="93">
        <v>5.2174800898509295</v>
      </c>
      <c r="H7" s="93">
        <v>44.857142857142854</v>
      </c>
      <c r="I7" s="93">
        <v>25.1</v>
      </c>
      <c r="J7" s="93">
        <v>3.642857142857143</v>
      </c>
      <c r="K7" s="92">
        <v>7159652</v>
      </c>
      <c r="L7" s="93">
        <v>2.585714285714286</v>
      </c>
    </row>
    <row r="8" spans="1:12" ht="15.75">
      <c r="A8" s="214"/>
      <c r="B8" s="89" t="s">
        <v>95</v>
      </c>
      <c r="C8" s="92">
        <v>71</v>
      </c>
      <c r="D8" s="92">
        <v>5107008</v>
      </c>
      <c r="E8" s="92">
        <v>4889259</v>
      </c>
      <c r="F8" s="93">
        <v>0.9573627695021365</v>
      </c>
      <c r="G8" s="93">
        <v>5.229226361031519</v>
      </c>
      <c r="H8" s="93">
        <v>44.8</v>
      </c>
      <c r="I8" s="93">
        <v>25</v>
      </c>
      <c r="J8" s="93">
        <v>3.825</v>
      </c>
      <c r="K8" s="92">
        <v>24589103</v>
      </c>
      <c r="L8" s="93">
        <v>2.5469999999999997</v>
      </c>
    </row>
    <row r="9" spans="1:12" ht="16.5" thickBot="1">
      <c r="A9" s="214" t="s">
        <v>8</v>
      </c>
      <c r="B9" s="215"/>
      <c r="C9" s="94">
        <v>145</v>
      </c>
      <c r="D9" s="94">
        <v>6936761</v>
      </c>
      <c r="E9" s="94">
        <v>6573626</v>
      </c>
      <c r="F9" s="95">
        <v>0.9476506398303185</v>
      </c>
      <c r="G9" s="95">
        <v>5.22</v>
      </c>
      <c r="H9" s="95">
        <v>44.82</v>
      </c>
      <c r="I9" s="95">
        <v>25.14</v>
      </c>
      <c r="J9" s="95">
        <v>3.77</v>
      </c>
      <c r="K9" s="94">
        <v>33004203</v>
      </c>
      <c r="L9" s="95">
        <v>2.55</v>
      </c>
    </row>
    <row r="10" spans="1:12" ht="15.75">
      <c r="A10" s="214" t="s">
        <v>1</v>
      </c>
      <c r="B10" s="89" t="s">
        <v>82</v>
      </c>
      <c r="C10" s="90">
        <v>2</v>
      </c>
      <c r="D10" s="90">
        <v>17000</v>
      </c>
      <c r="E10" s="90">
        <v>17000</v>
      </c>
      <c r="F10" s="91">
        <v>1</v>
      </c>
      <c r="G10" s="91">
        <v>4.506172839506172</v>
      </c>
      <c r="H10" s="91">
        <v>44</v>
      </c>
      <c r="I10" s="91">
        <v>37</v>
      </c>
      <c r="J10" s="91">
        <v>2</v>
      </c>
      <c r="K10" s="90">
        <v>75073</v>
      </c>
      <c r="L10" s="91">
        <v>2.7</v>
      </c>
    </row>
    <row r="11" spans="1:12" ht="15.75">
      <c r="A11" s="214"/>
      <c r="B11" s="89" t="s">
        <v>83</v>
      </c>
      <c r="C11" s="92">
        <v>16</v>
      </c>
      <c r="D11" s="92">
        <v>220800</v>
      </c>
      <c r="E11" s="92">
        <v>220071</v>
      </c>
      <c r="F11" s="93">
        <v>0.9966981132075472</v>
      </c>
      <c r="G11" s="93">
        <v>5.0344827586206895</v>
      </c>
      <c r="H11" s="93">
        <v>45.5</v>
      </c>
      <c r="I11" s="93">
        <v>27</v>
      </c>
      <c r="J11" s="93">
        <v>3.6666666666666665</v>
      </c>
      <c r="K11" s="92">
        <v>1067319</v>
      </c>
      <c r="L11" s="93">
        <v>2.766666666666666</v>
      </c>
    </row>
    <row r="12" spans="1:12" ht="15.75">
      <c r="A12" s="214"/>
      <c r="B12" s="89" t="s">
        <v>84</v>
      </c>
      <c r="C12" s="92">
        <v>40</v>
      </c>
      <c r="D12" s="92">
        <v>1166286</v>
      </c>
      <c r="E12" s="92">
        <v>1139443</v>
      </c>
      <c r="F12" s="93">
        <v>0.976984499765148</v>
      </c>
      <c r="G12" s="93">
        <v>5.0344827586206895</v>
      </c>
      <c r="H12" s="93">
        <v>45.5</v>
      </c>
      <c r="I12" s="93">
        <v>27</v>
      </c>
      <c r="J12" s="93">
        <v>3.20625</v>
      </c>
      <c r="K12" s="92">
        <v>5552579</v>
      </c>
      <c r="L12" s="93">
        <v>2.714125</v>
      </c>
    </row>
    <row r="13" spans="1:12" ht="15.75">
      <c r="A13" s="214"/>
      <c r="B13" s="89" t="s">
        <v>95</v>
      </c>
      <c r="C13" s="92">
        <v>30</v>
      </c>
      <c r="D13" s="92">
        <v>2222602</v>
      </c>
      <c r="E13" s="92">
        <v>2104926</v>
      </c>
      <c r="F13" s="93">
        <v>0.9470549551048899</v>
      </c>
      <c r="G13" s="93">
        <v>4.964567946573088</v>
      </c>
      <c r="H13" s="93">
        <v>46.35</v>
      </c>
      <c r="I13" s="93">
        <v>27.171000000000003</v>
      </c>
      <c r="J13" s="93">
        <v>3.5830000000000006</v>
      </c>
      <c r="K13" s="92">
        <v>10075623</v>
      </c>
      <c r="L13" s="93">
        <v>2.6149999999999998</v>
      </c>
    </row>
    <row r="14" spans="1:12" ht="16.5" thickBot="1">
      <c r="A14" s="214" t="s">
        <v>9</v>
      </c>
      <c r="B14" s="215"/>
      <c r="C14" s="94">
        <v>88</v>
      </c>
      <c r="D14" s="94">
        <v>3626688</v>
      </c>
      <c r="E14" s="94">
        <v>3481440</v>
      </c>
      <c r="F14" s="95">
        <v>0.9599502355868494</v>
      </c>
      <c r="G14" s="95">
        <v>4.99</v>
      </c>
      <c r="H14" s="95">
        <v>46.01</v>
      </c>
      <c r="I14" s="95">
        <v>27.15</v>
      </c>
      <c r="J14" s="95">
        <v>3.46</v>
      </c>
      <c r="K14" s="94">
        <v>16770594</v>
      </c>
      <c r="L14" s="95">
        <v>2.66</v>
      </c>
    </row>
    <row r="15" spans="1:12" ht="15.75">
      <c r="A15" s="214" t="s">
        <v>2</v>
      </c>
      <c r="B15" s="89" t="s">
        <v>82</v>
      </c>
      <c r="C15" s="90">
        <v>4</v>
      </c>
      <c r="D15" s="90">
        <v>26000</v>
      </c>
      <c r="E15" s="90">
        <v>26000</v>
      </c>
      <c r="F15" s="91">
        <v>1</v>
      </c>
      <c r="G15" s="91">
        <v>5.1156271899089</v>
      </c>
      <c r="H15" s="91">
        <v>42</v>
      </c>
      <c r="I15" s="91">
        <v>29.35</v>
      </c>
      <c r="J15" s="91">
        <v>2</v>
      </c>
      <c r="K15" s="90">
        <v>130346</v>
      </c>
      <c r="L15" s="91">
        <v>2.595</v>
      </c>
    </row>
    <row r="16" spans="1:12" ht="15.75">
      <c r="A16" s="214"/>
      <c r="B16" s="89" t="s">
        <v>83</v>
      </c>
      <c r="C16" s="92">
        <v>20</v>
      </c>
      <c r="D16" s="92">
        <v>291142</v>
      </c>
      <c r="E16" s="92">
        <v>286074</v>
      </c>
      <c r="F16" s="93">
        <v>0.9825918762088974</v>
      </c>
      <c r="G16" s="93">
        <v>5.4387159947209325</v>
      </c>
      <c r="H16" s="93">
        <v>44.9</v>
      </c>
      <c r="I16" s="93">
        <v>22.211428571428574</v>
      </c>
      <c r="J16" s="93">
        <v>4.835714285714286</v>
      </c>
      <c r="K16" s="92">
        <v>1480638</v>
      </c>
      <c r="L16" s="93">
        <v>2.528</v>
      </c>
    </row>
    <row r="17" spans="1:12" ht="15.75">
      <c r="A17" s="214"/>
      <c r="B17" s="89" t="s">
        <v>84</v>
      </c>
      <c r="C17" s="92">
        <v>73</v>
      </c>
      <c r="D17" s="92">
        <v>2139283</v>
      </c>
      <c r="E17" s="92">
        <v>1970631</v>
      </c>
      <c r="F17" s="93">
        <v>0.921164095018638</v>
      </c>
      <c r="G17" s="93">
        <v>5.407407407407407</v>
      </c>
      <c r="H17" s="93">
        <v>44.5</v>
      </c>
      <c r="I17" s="93">
        <v>23</v>
      </c>
      <c r="J17" s="93">
        <v>3.8684000000000003</v>
      </c>
      <c r="K17" s="92">
        <v>10243788</v>
      </c>
      <c r="L17" s="93">
        <v>2.5451333333333337</v>
      </c>
    </row>
    <row r="18" spans="1:12" ht="15.75">
      <c r="A18" s="214"/>
      <c r="B18" s="89" t="s">
        <v>95</v>
      </c>
      <c r="C18" s="92">
        <v>78</v>
      </c>
      <c r="D18" s="92">
        <v>5487994</v>
      </c>
      <c r="E18" s="92">
        <v>5198208</v>
      </c>
      <c r="F18" s="93">
        <v>0.9471964287916343</v>
      </c>
      <c r="G18" s="93">
        <v>5.703125</v>
      </c>
      <c r="H18" s="93">
        <v>43.5</v>
      </c>
      <c r="I18" s="93">
        <v>20.5</v>
      </c>
      <c r="J18" s="93">
        <v>4.029090909090909</v>
      </c>
      <c r="K18" s="92">
        <v>28451565</v>
      </c>
      <c r="L18" s="93">
        <v>2.5107272727272725</v>
      </c>
    </row>
    <row r="19" spans="1:12" ht="16.5" thickBot="1">
      <c r="A19" s="214" t="s">
        <v>10</v>
      </c>
      <c r="B19" s="215"/>
      <c r="C19" s="94">
        <v>175</v>
      </c>
      <c r="D19" s="94">
        <v>7944419</v>
      </c>
      <c r="E19" s="94">
        <v>7480913</v>
      </c>
      <c r="F19" s="95">
        <v>0.9416564005498703</v>
      </c>
      <c r="G19" s="95">
        <v>5.61</v>
      </c>
      <c r="H19" s="95">
        <v>43.81</v>
      </c>
      <c r="I19" s="95">
        <v>21.25</v>
      </c>
      <c r="J19" s="95">
        <v>4.01</v>
      </c>
      <c r="K19" s="94">
        <v>40306337</v>
      </c>
      <c r="L19" s="95">
        <v>2.52</v>
      </c>
    </row>
    <row r="20" spans="1:12" ht="16.5" thickBot="1">
      <c r="A20" s="216" t="s">
        <v>14</v>
      </c>
      <c r="B20" s="217"/>
      <c r="C20" s="96">
        <v>408</v>
      </c>
      <c r="D20" s="96">
        <v>18507868</v>
      </c>
      <c r="E20" s="96">
        <v>17535979</v>
      </c>
      <c r="F20" s="97">
        <v>0.9474877927592741</v>
      </c>
      <c r="G20" s="97">
        <v>5.34</v>
      </c>
      <c r="H20" s="97">
        <v>44.63</v>
      </c>
      <c r="I20" s="97">
        <v>23.88</v>
      </c>
      <c r="J20" s="97">
        <v>3.82</v>
      </c>
      <c r="K20" s="96">
        <v>90081134</v>
      </c>
      <c r="L20" s="98">
        <v>2.56</v>
      </c>
    </row>
  </sheetData>
  <sheetProtection/>
  <mergeCells count="10">
    <mergeCell ref="A14:B14"/>
    <mergeCell ref="A15:A18"/>
    <mergeCell ref="A19:B19"/>
    <mergeCell ref="A20:B20"/>
    <mergeCell ref="A1:A2"/>
    <mergeCell ref="B1:L1"/>
    <mergeCell ref="B2:L2"/>
    <mergeCell ref="A5:A8"/>
    <mergeCell ref="A9:B9"/>
    <mergeCell ref="A10:A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3.00390625" style="0" bestFit="1" customWidth="1"/>
    <col min="2" max="2" width="27.28125" style="0" bestFit="1" customWidth="1"/>
    <col min="4" max="4" width="10.00390625" style="0" bestFit="1" customWidth="1"/>
    <col min="5" max="5" width="8.8515625" style="0" bestFit="1" customWidth="1"/>
    <col min="6" max="6" width="8.421875" style="0" bestFit="1" customWidth="1"/>
    <col min="7" max="7" width="10.00390625" style="0" bestFit="1" customWidth="1"/>
    <col min="8" max="8" width="8.8515625" style="0" bestFit="1" customWidth="1"/>
    <col min="9" max="9" width="8.421875" style="0" bestFit="1" customWidth="1"/>
    <col min="10" max="10" width="12.57421875" style="0" bestFit="1" customWidth="1"/>
    <col min="11" max="11" width="10.00390625" style="0" bestFit="1" customWidth="1"/>
    <col min="12" max="12" width="8.8515625" style="0" bestFit="1" customWidth="1"/>
    <col min="13" max="13" width="7.28125" style="0" bestFit="1" customWidth="1"/>
    <col min="14" max="14" width="10.00390625" style="0" bestFit="1" customWidth="1"/>
    <col min="15" max="15" width="8.8515625" style="0" bestFit="1" customWidth="1"/>
    <col min="16" max="16" width="7.28125" style="0" bestFit="1" customWidth="1"/>
    <col min="17" max="17" width="12.140625" style="0" bestFit="1" customWidth="1"/>
    <col min="18" max="18" width="10.00390625" style="0" bestFit="1" customWidth="1"/>
    <col min="19" max="19" width="8.8515625" style="0" bestFit="1" customWidth="1"/>
    <col min="20" max="20" width="8.421875" style="0" bestFit="1" customWidth="1"/>
    <col min="21" max="21" width="10.00390625" style="0" bestFit="1" customWidth="1"/>
    <col min="22" max="22" width="8.8515625" style="0" bestFit="1" customWidth="1"/>
    <col min="23" max="23" width="8.421875" style="0" bestFit="1" customWidth="1"/>
    <col min="24" max="24" width="12.140625" style="0" bestFit="1" customWidth="1"/>
  </cols>
  <sheetData>
    <row r="1" spans="1:24" ht="12.75" customHeight="1">
      <c r="A1" s="234">
        <v>2016</v>
      </c>
      <c r="B1" s="254" t="s">
        <v>141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 ht="12.75" customHeight="1">
      <c r="A2" s="234"/>
      <c r="B2" s="254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ht="13.5" thickBot="1"/>
    <row r="4" spans="1:24" ht="15.75" customHeight="1" thickBot="1">
      <c r="A4" s="241" t="s">
        <v>101</v>
      </c>
      <c r="B4" s="244" t="s">
        <v>102</v>
      </c>
      <c r="C4" s="245"/>
      <c r="D4" s="235" t="s">
        <v>3</v>
      </c>
      <c r="E4" s="236"/>
      <c r="F4" s="236"/>
      <c r="G4" s="236"/>
      <c r="H4" s="236"/>
      <c r="I4" s="236"/>
      <c r="J4" s="237"/>
      <c r="K4" s="235" t="s">
        <v>103</v>
      </c>
      <c r="L4" s="236"/>
      <c r="M4" s="236"/>
      <c r="N4" s="236"/>
      <c r="O4" s="236"/>
      <c r="P4" s="236"/>
      <c r="Q4" s="237"/>
      <c r="R4" s="248" t="s">
        <v>142</v>
      </c>
      <c r="S4" s="249"/>
      <c r="T4" s="249"/>
      <c r="U4" s="249"/>
      <c r="V4" s="249"/>
      <c r="W4" s="249"/>
      <c r="X4" s="250"/>
    </row>
    <row r="5" spans="1:24" ht="15.75" customHeight="1" thickBot="1">
      <c r="A5" s="242"/>
      <c r="B5" s="246"/>
      <c r="C5" s="247"/>
      <c r="D5" s="256" t="s">
        <v>104</v>
      </c>
      <c r="E5" s="257"/>
      <c r="F5" s="258"/>
      <c r="G5" s="256" t="s">
        <v>105</v>
      </c>
      <c r="H5" s="257"/>
      <c r="I5" s="258"/>
      <c r="J5" s="259" t="s">
        <v>106</v>
      </c>
      <c r="K5" s="235" t="s">
        <v>104</v>
      </c>
      <c r="L5" s="236"/>
      <c r="M5" s="237"/>
      <c r="N5" s="235" t="s">
        <v>105</v>
      </c>
      <c r="O5" s="236"/>
      <c r="P5" s="237"/>
      <c r="Q5" s="220" t="s">
        <v>107</v>
      </c>
      <c r="R5" s="251" t="s">
        <v>104</v>
      </c>
      <c r="S5" s="249"/>
      <c r="T5" s="250"/>
      <c r="U5" s="251" t="s">
        <v>105</v>
      </c>
      <c r="V5" s="249"/>
      <c r="W5" s="250"/>
      <c r="X5" s="252" t="s">
        <v>107</v>
      </c>
    </row>
    <row r="6" spans="1:24" ht="16.5" thickBot="1">
      <c r="A6" s="243"/>
      <c r="B6" s="100" t="s">
        <v>108</v>
      </c>
      <c r="C6" s="101" t="s">
        <v>109</v>
      </c>
      <c r="D6" s="102" t="s">
        <v>110</v>
      </c>
      <c r="E6" s="103" t="s">
        <v>111</v>
      </c>
      <c r="F6" s="102" t="s">
        <v>112</v>
      </c>
      <c r="G6" s="104" t="s">
        <v>110</v>
      </c>
      <c r="H6" s="102" t="s">
        <v>111</v>
      </c>
      <c r="I6" s="105" t="s">
        <v>112</v>
      </c>
      <c r="J6" s="260"/>
      <c r="K6" s="104" t="s">
        <v>110</v>
      </c>
      <c r="L6" s="102" t="s">
        <v>111</v>
      </c>
      <c r="M6" s="105" t="s">
        <v>112</v>
      </c>
      <c r="N6" s="104" t="s">
        <v>110</v>
      </c>
      <c r="O6" s="102" t="s">
        <v>111</v>
      </c>
      <c r="P6" s="105" t="s">
        <v>112</v>
      </c>
      <c r="Q6" s="221"/>
      <c r="R6" s="134" t="s">
        <v>110</v>
      </c>
      <c r="S6" s="135" t="s">
        <v>111</v>
      </c>
      <c r="T6" s="134" t="s">
        <v>112</v>
      </c>
      <c r="U6" s="134" t="s">
        <v>110</v>
      </c>
      <c r="V6" s="135" t="s">
        <v>111</v>
      </c>
      <c r="W6" s="134" t="s">
        <v>112</v>
      </c>
      <c r="X6" s="253"/>
    </row>
    <row r="7" spans="1:24" ht="15" customHeight="1">
      <c r="A7" s="222" t="s">
        <v>113</v>
      </c>
      <c r="B7" s="225" t="s">
        <v>114</v>
      </c>
      <c r="C7" s="106" t="s">
        <v>115</v>
      </c>
      <c r="D7" s="107">
        <v>1560</v>
      </c>
      <c r="E7" s="108">
        <v>64</v>
      </c>
      <c r="F7" s="109">
        <f aca="true" t="shared" si="0" ref="F7:F17">D7+E7</f>
        <v>1624</v>
      </c>
      <c r="G7" s="107">
        <v>2648</v>
      </c>
      <c r="H7" s="108">
        <v>491</v>
      </c>
      <c r="I7" s="109">
        <v>3139</v>
      </c>
      <c r="J7" s="109">
        <v>48</v>
      </c>
      <c r="K7" s="107">
        <v>19367</v>
      </c>
      <c r="L7" s="108">
        <v>1049</v>
      </c>
      <c r="M7" s="109">
        <f>K7+L7</f>
        <v>20416</v>
      </c>
      <c r="N7" s="107">
        <v>32010</v>
      </c>
      <c r="O7" s="108">
        <v>4931</v>
      </c>
      <c r="P7" s="109">
        <f>N7+O7</f>
        <v>36941</v>
      </c>
      <c r="Q7" s="109">
        <v>999</v>
      </c>
      <c r="R7" s="107">
        <v>20927</v>
      </c>
      <c r="S7" s="108">
        <v>1113</v>
      </c>
      <c r="T7" s="109">
        <v>22040</v>
      </c>
      <c r="U7" s="107">
        <v>34658</v>
      </c>
      <c r="V7" s="108">
        <v>5422</v>
      </c>
      <c r="W7" s="109">
        <v>40080</v>
      </c>
      <c r="X7" s="109">
        <v>1047</v>
      </c>
    </row>
    <row r="8" spans="1:24" ht="25.5" thickBot="1">
      <c r="A8" s="223"/>
      <c r="B8" s="226"/>
      <c r="C8" s="110" t="s">
        <v>116</v>
      </c>
      <c r="D8" s="111">
        <v>15251</v>
      </c>
      <c r="E8" s="112">
        <v>1021</v>
      </c>
      <c r="F8" s="113">
        <f t="shared" si="0"/>
        <v>16272</v>
      </c>
      <c r="G8" s="111">
        <v>18506</v>
      </c>
      <c r="H8" s="112">
        <v>3039</v>
      </c>
      <c r="I8" s="113">
        <v>21545</v>
      </c>
      <c r="J8" s="113">
        <v>398</v>
      </c>
      <c r="K8" s="111">
        <v>8069</v>
      </c>
      <c r="L8" s="112">
        <v>755</v>
      </c>
      <c r="M8" s="113">
        <f>K8+L8</f>
        <v>8824</v>
      </c>
      <c r="N8" s="111">
        <v>13318</v>
      </c>
      <c r="O8" s="112">
        <v>2617</v>
      </c>
      <c r="P8" s="113">
        <f>N8+O8</f>
        <v>15935</v>
      </c>
      <c r="Q8" s="113">
        <v>377</v>
      </c>
      <c r="R8" s="111">
        <v>23320</v>
      </c>
      <c r="S8" s="112">
        <v>1776</v>
      </c>
      <c r="T8" s="113">
        <v>25096</v>
      </c>
      <c r="U8" s="111">
        <v>31824</v>
      </c>
      <c r="V8" s="112">
        <v>5656</v>
      </c>
      <c r="W8" s="113">
        <v>37480</v>
      </c>
      <c r="X8" s="113">
        <v>775</v>
      </c>
    </row>
    <row r="9" spans="1:24" ht="32.25" thickBot="1">
      <c r="A9" s="224"/>
      <c r="B9" s="136" t="s">
        <v>117</v>
      </c>
      <c r="C9" s="114" t="s">
        <v>118</v>
      </c>
      <c r="D9" s="115">
        <v>409</v>
      </c>
      <c r="E9" s="116">
        <v>14</v>
      </c>
      <c r="F9" s="117">
        <f t="shared" si="0"/>
        <v>423</v>
      </c>
      <c r="G9" s="115">
        <v>507</v>
      </c>
      <c r="H9" s="116">
        <v>47</v>
      </c>
      <c r="I9" s="117">
        <v>554</v>
      </c>
      <c r="J9" s="117">
        <v>6</v>
      </c>
      <c r="K9" s="115">
        <v>409</v>
      </c>
      <c r="L9" s="116">
        <v>14</v>
      </c>
      <c r="M9" s="117">
        <v>423</v>
      </c>
      <c r="N9" s="115">
        <v>507</v>
      </c>
      <c r="O9" s="116">
        <v>47</v>
      </c>
      <c r="P9" s="117">
        <v>554</v>
      </c>
      <c r="Q9" s="117">
        <v>6</v>
      </c>
      <c r="R9" s="115">
        <v>818</v>
      </c>
      <c r="S9" s="116">
        <v>28</v>
      </c>
      <c r="T9" s="117">
        <v>846</v>
      </c>
      <c r="U9" s="115">
        <v>1014</v>
      </c>
      <c r="V9" s="116">
        <v>94</v>
      </c>
      <c r="W9" s="117">
        <v>1108</v>
      </c>
      <c r="X9" s="117">
        <v>12</v>
      </c>
    </row>
    <row r="10" spans="1:24" ht="24.75">
      <c r="A10" s="238" t="s">
        <v>119</v>
      </c>
      <c r="B10" s="225" t="s">
        <v>114</v>
      </c>
      <c r="C10" s="118" t="s">
        <v>120</v>
      </c>
      <c r="D10" s="107">
        <v>372771</v>
      </c>
      <c r="E10" s="108">
        <v>11456</v>
      </c>
      <c r="F10" s="109">
        <f t="shared" si="0"/>
        <v>384227</v>
      </c>
      <c r="G10" s="107">
        <v>393129</v>
      </c>
      <c r="H10" s="108">
        <v>29573</v>
      </c>
      <c r="I10" s="109">
        <v>422702</v>
      </c>
      <c r="J10" s="109">
        <v>491</v>
      </c>
      <c r="K10" s="107">
        <v>7182</v>
      </c>
      <c r="L10" s="108">
        <v>200</v>
      </c>
      <c r="M10" s="109">
        <f>K10+L10</f>
        <v>7382</v>
      </c>
      <c r="N10" s="107">
        <v>7787</v>
      </c>
      <c r="O10" s="108">
        <v>540</v>
      </c>
      <c r="P10" s="109">
        <f>N10+O10</f>
        <v>8327</v>
      </c>
      <c r="Q10" s="109">
        <v>14</v>
      </c>
      <c r="R10" s="107">
        <v>379953</v>
      </c>
      <c r="S10" s="108">
        <v>11656</v>
      </c>
      <c r="T10" s="109">
        <v>391609</v>
      </c>
      <c r="U10" s="107">
        <v>400916</v>
      </c>
      <c r="V10" s="108">
        <v>30113</v>
      </c>
      <c r="W10" s="109">
        <v>431029</v>
      </c>
      <c r="X10" s="109">
        <v>505</v>
      </c>
    </row>
    <row r="11" spans="1:24" ht="24" thickBot="1">
      <c r="A11" s="239"/>
      <c r="B11" s="226"/>
      <c r="C11" s="119" t="s">
        <v>121</v>
      </c>
      <c r="D11" s="111">
        <v>20696</v>
      </c>
      <c r="E11" s="112">
        <v>431</v>
      </c>
      <c r="F11" s="113">
        <f t="shared" si="0"/>
        <v>21127</v>
      </c>
      <c r="G11" s="111">
        <v>21237</v>
      </c>
      <c r="H11" s="112">
        <v>446</v>
      </c>
      <c r="I11" s="113">
        <v>21683</v>
      </c>
      <c r="J11" s="113">
        <v>37</v>
      </c>
      <c r="K11" s="111">
        <v>30</v>
      </c>
      <c r="L11" s="112">
        <v>2</v>
      </c>
      <c r="M11" s="113">
        <f>K11+L11</f>
        <v>32</v>
      </c>
      <c r="N11" s="111">
        <v>30</v>
      </c>
      <c r="O11" s="112">
        <v>2</v>
      </c>
      <c r="P11" s="113">
        <v>32</v>
      </c>
      <c r="Q11" s="113">
        <v>1</v>
      </c>
      <c r="R11" s="111">
        <v>20726</v>
      </c>
      <c r="S11" s="112">
        <v>433</v>
      </c>
      <c r="T11" s="113">
        <v>21159</v>
      </c>
      <c r="U11" s="111">
        <v>21267</v>
      </c>
      <c r="V11" s="112">
        <v>448</v>
      </c>
      <c r="W11" s="113">
        <v>21715</v>
      </c>
      <c r="X11" s="113">
        <v>38</v>
      </c>
    </row>
    <row r="12" spans="1:24" ht="24" customHeight="1">
      <c r="A12" s="239"/>
      <c r="B12" s="225" t="s">
        <v>117</v>
      </c>
      <c r="C12" s="120" t="s">
        <v>122</v>
      </c>
      <c r="D12" s="111">
        <v>20119</v>
      </c>
      <c r="E12" s="112">
        <v>538</v>
      </c>
      <c r="F12" s="113">
        <f t="shared" si="0"/>
        <v>20657</v>
      </c>
      <c r="G12" s="111">
        <v>23897</v>
      </c>
      <c r="H12" s="112">
        <v>4234</v>
      </c>
      <c r="I12" s="113">
        <v>28131</v>
      </c>
      <c r="J12" s="113">
        <v>40</v>
      </c>
      <c r="K12" s="111">
        <v>11032</v>
      </c>
      <c r="L12" s="112">
        <v>250</v>
      </c>
      <c r="M12" s="113">
        <f>K12+L12</f>
        <v>11282</v>
      </c>
      <c r="N12" s="111">
        <v>14018</v>
      </c>
      <c r="O12" s="112">
        <v>3075</v>
      </c>
      <c r="P12" s="113">
        <f>N12+O12</f>
        <v>17093</v>
      </c>
      <c r="Q12" s="113">
        <v>25</v>
      </c>
      <c r="R12" s="111">
        <v>31151</v>
      </c>
      <c r="S12" s="112">
        <v>788</v>
      </c>
      <c r="T12" s="113">
        <v>31939</v>
      </c>
      <c r="U12" s="111">
        <v>37915</v>
      </c>
      <c r="V12" s="112">
        <v>7309</v>
      </c>
      <c r="W12" s="113">
        <v>45224</v>
      </c>
      <c r="X12" s="113">
        <v>65</v>
      </c>
    </row>
    <row r="13" spans="1:24" ht="15.75">
      <c r="A13" s="239"/>
      <c r="B13" s="232"/>
      <c r="C13" s="121" t="s">
        <v>123</v>
      </c>
      <c r="D13" s="111">
        <v>7064</v>
      </c>
      <c r="E13" s="112">
        <v>327</v>
      </c>
      <c r="F13" s="113">
        <f t="shared" si="0"/>
        <v>7391</v>
      </c>
      <c r="G13" s="111">
        <v>10079</v>
      </c>
      <c r="H13" s="112">
        <v>2705</v>
      </c>
      <c r="I13" s="113">
        <v>12784</v>
      </c>
      <c r="J13" s="113">
        <v>11</v>
      </c>
      <c r="K13" s="111">
        <v>0</v>
      </c>
      <c r="L13" s="112">
        <v>0</v>
      </c>
      <c r="M13" s="113">
        <v>0</v>
      </c>
      <c r="N13" s="111">
        <v>0</v>
      </c>
      <c r="O13" s="112">
        <v>0</v>
      </c>
      <c r="P13" s="113">
        <v>0</v>
      </c>
      <c r="Q13" s="113">
        <v>0</v>
      </c>
      <c r="R13" s="111">
        <v>7064</v>
      </c>
      <c r="S13" s="112">
        <v>327</v>
      </c>
      <c r="T13" s="113">
        <v>7391</v>
      </c>
      <c r="U13" s="111">
        <v>10079</v>
      </c>
      <c r="V13" s="112">
        <v>2705</v>
      </c>
      <c r="W13" s="113">
        <v>12784</v>
      </c>
      <c r="X13" s="113">
        <v>11</v>
      </c>
    </row>
    <row r="14" spans="1:24" ht="24.75">
      <c r="A14" s="239"/>
      <c r="B14" s="232"/>
      <c r="C14" s="121" t="s">
        <v>124</v>
      </c>
      <c r="D14" s="111">
        <v>11457</v>
      </c>
      <c r="E14" s="112">
        <v>329</v>
      </c>
      <c r="F14" s="113">
        <f t="shared" si="0"/>
        <v>11786</v>
      </c>
      <c r="G14" s="111">
        <v>12101</v>
      </c>
      <c r="H14" s="112">
        <v>797</v>
      </c>
      <c r="I14" s="113">
        <v>12898</v>
      </c>
      <c r="J14" s="113">
        <v>27</v>
      </c>
      <c r="K14" s="111">
        <v>0</v>
      </c>
      <c r="L14" s="112">
        <v>0</v>
      </c>
      <c r="M14" s="113">
        <v>0</v>
      </c>
      <c r="N14" s="111">
        <v>0</v>
      </c>
      <c r="O14" s="112">
        <v>0</v>
      </c>
      <c r="P14" s="113">
        <v>0</v>
      </c>
      <c r="Q14" s="113">
        <v>0</v>
      </c>
      <c r="R14" s="111">
        <v>11457</v>
      </c>
      <c r="S14" s="112">
        <v>329</v>
      </c>
      <c r="T14" s="113">
        <v>11786</v>
      </c>
      <c r="U14" s="111">
        <v>12101</v>
      </c>
      <c r="V14" s="112">
        <v>797</v>
      </c>
      <c r="W14" s="113">
        <v>12898</v>
      </c>
      <c r="X14" s="113">
        <v>27</v>
      </c>
    </row>
    <row r="15" spans="1:24" ht="15.75">
      <c r="A15" s="239"/>
      <c r="B15" s="232"/>
      <c r="C15" s="121" t="s">
        <v>125</v>
      </c>
      <c r="D15" s="111">
        <v>20766</v>
      </c>
      <c r="E15" s="112">
        <v>511</v>
      </c>
      <c r="F15" s="113">
        <f t="shared" si="0"/>
        <v>21277</v>
      </c>
      <c r="G15" s="111">
        <v>24355</v>
      </c>
      <c r="H15" s="112">
        <v>1136</v>
      </c>
      <c r="I15" s="113">
        <v>25491</v>
      </c>
      <c r="J15" s="113">
        <v>33</v>
      </c>
      <c r="K15" s="111">
        <v>17450</v>
      </c>
      <c r="L15" s="112">
        <v>859</v>
      </c>
      <c r="M15" s="113">
        <f>K15+L15</f>
        <v>18309</v>
      </c>
      <c r="N15" s="111">
        <v>28189</v>
      </c>
      <c r="O15" s="112">
        <v>874</v>
      </c>
      <c r="P15" s="113">
        <f>N15+O15</f>
        <v>29063</v>
      </c>
      <c r="Q15" s="113">
        <v>53</v>
      </c>
      <c r="R15" s="111">
        <v>38216</v>
      </c>
      <c r="S15" s="112">
        <v>1370</v>
      </c>
      <c r="T15" s="113">
        <v>39586</v>
      </c>
      <c r="U15" s="111">
        <v>52544</v>
      </c>
      <c r="V15" s="112">
        <v>2010</v>
      </c>
      <c r="W15" s="113">
        <v>54554</v>
      </c>
      <c r="X15" s="113">
        <v>86</v>
      </c>
    </row>
    <row r="16" spans="1:24" ht="15.75">
      <c r="A16" s="239"/>
      <c r="B16" s="232"/>
      <c r="C16" s="121" t="s">
        <v>126</v>
      </c>
      <c r="D16" s="111">
        <v>7344</v>
      </c>
      <c r="E16" s="112">
        <v>262</v>
      </c>
      <c r="F16" s="113">
        <f t="shared" si="0"/>
        <v>7606</v>
      </c>
      <c r="G16" s="111">
        <v>7344</v>
      </c>
      <c r="H16" s="112">
        <v>262</v>
      </c>
      <c r="I16" s="113">
        <v>7606</v>
      </c>
      <c r="J16" s="113">
        <v>13</v>
      </c>
      <c r="K16" s="111">
        <v>730</v>
      </c>
      <c r="L16" s="112">
        <v>24</v>
      </c>
      <c r="M16" s="113">
        <f>K16+L16</f>
        <v>754</v>
      </c>
      <c r="N16" s="111">
        <v>730</v>
      </c>
      <c r="O16" s="112">
        <v>24</v>
      </c>
      <c r="P16" s="113">
        <f>N16+O16</f>
        <v>754</v>
      </c>
      <c r="Q16" s="113">
        <v>1</v>
      </c>
      <c r="R16" s="111">
        <v>8074</v>
      </c>
      <c r="S16" s="112">
        <v>286</v>
      </c>
      <c r="T16" s="113">
        <v>8360</v>
      </c>
      <c r="U16" s="111">
        <v>8074</v>
      </c>
      <c r="V16" s="112">
        <v>286</v>
      </c>
      <c r="W16" s="113">
        <v>8360</v>
      </c>
      <c r="X16" s="113">
        <v>14</v>
      </c>
    </row>
    <row r="17" spans="1:24" ht="16.5" thickBot="1">
      <c r="A17" s="239"/>
      <c r="B17" s="226"/>
      <c r="C17" s="122" t="s">
        <v>127</v>
      </c>
      <c r="D17" s="111">
        <v>7751</v>
      </c>
      <c r="E17" s="112">
        <v>193</v>
      </c>
      <c r="F17" s="113">
        <f t="shared" si="0"/>
        <v>7944</v>
      </c>
      <c r="G17" s="111">
        <v>8503</v>
      </c>
      <c r="H17" s="112">
        <v>229</v>
      </c>
      <c r="I17" s="113">
        <v>8732</v>
      </c>
      <c r="J17" s="113">
        <v>15</v>
      </c>
      <c r="K17" s="111">
        <v>0</v>
      </c>
      <c r="L17" s="112">
        <v>0</v>
      </c>
      <c r="M17" s="113">
        <v>0</v>
      </c>
      <c r="N17" s="111">
        <v>0</v>
      </c>
      <c r="O17" s="112">
        <v>0</v>
      </c>
      <c r="P17" s="113">
        <v>0</v>
      </c>
      <c r="Q17" s="113">
        <v>0</v>
      </c>
      <c r="R17" s="111">
        <v>7751</v>
      </c>
      <c r="S17" s="112">
        <v>193</v>
      </c>
      <c r="T17" s="113">
        <v>7944</v>
      </c>
      <c r="U17" s="111">
        <v>8503</v>
      </c>
      <c r="V17" s="112">
        <v>229</v>
      </c>
      <c r="W17" s="113">
        <v>8732</v>
      </c>
      <c r="X17" s="113">
        <v>15</v>
      </c>
    </row>
    <row r="18" spans="1:24" ht="25.5" thickBot="1">
      <c r="A18" s="239"/>
      <c r="B18" s="137"/>
      <c r="C18" s="123" t="s">
        <v>128</v>
      </c>
      <c r="D18" s="111"/>
      <c r="E18" s="112"/>
      <c r="F18" s="113"/>
      <c r="G18" s="111"/>
      <c r="H18" s="112"/>
      <c r="I18" s="113"/>
      <c r="J18" s="113"/>
      <c r="K18" s="111"/>
      <c r="L18" s="112"/>
      <c r="M18" s="113"/>
      <c r="N18" s="111"/>
      <c r="O18" s="112"/>
      <c r="P18" s="113"/>
      <c r="Q18" s="113"/>
      <c r="R18" s="111">
        <v>0</v>
      </c>
      <c r="S18" s="112">
        <v>0</v>
      </c>
      <c r="T18" s="113">
        <v>0</v>
      </c>
      <c r="U18" s="111">
        <v>0</v>
      </c>
      <c r="V18" s="112">
        <v>0</v>
      </c>
      <c r="W18" s="113">
        <v>0</v>
      </c>
      <c r="X18" s="113">
        <v>0</v>
      </c>
    </row>
    <row r="19" spans="1:24" ht="16.5" thickBot="1">
      <c r="A19" s="240"/>
      <c r="B19" s="138" t="s">
        <v>129</v>
      </c>
      <c r="C19" s="124" t="s">
        <v>130</v>
      </c>
      <c r="D19" s="115"/>
      <c r="E19" s="116"/>
      <c r="F19" s="117"/>
      <c r="G19" s="115"/>
      <c r="H19" s="116"/>
      <c r="I19" s="117"/>
      <c r="J19" s="117"/>
      <c r="K19" s="115"/>
      <c r="L19" s="116"/>
      <c r="M19" s="117"/>
      <c r="N19" s="115"/>
      <c r="O19" s="116"/>
      <c r="P19" s="117"/>
      <c r="Q19" s="117"/>
      <c r="R19" s="115">
        <v>0</v>
      </c>
      <c r="S19" s="116">
        <v>0</v>
      </c>
      <c r="T19" s="117">
        <v>0</v>
      </c>
      <c r="U19" s="115">
        <v>0</v>
      </c>
      <c r="V19" s="116">
        <v>0</v>
      </c>
      <c r="W19" s="117">
        <v>0</v>
      </c>
      <c r="X19" s="117">
        <v>0</v>
      </c>
    </row>
    <row r="20" spans="1:24" ht="15" customHeight="1">
      <c r="A20" s="227" t="s">
        <v>131</v>
      </c>
      <c r="B20" s="229" t="s">
        <v>117</v>
      </c>
      <c r="C20" s="125" t="s">
        <v>132</v>
      </c>
      <c r="D20" s="107">
        <v>1469</v>
      </c>
      <c r="E20" s="108">
        <v>137</v>
      </c>
      <c r="F20" s="109">
        <f>D20+E20</f>
        <v>1606</v>
      </c>
      <c r="G20" s="107">
        <v>1549</v>
      </c>
      <c r="H20" s="108">
        <v>182</v>
      </c>
      <c r="I20" s="109">
        <v>1731</v>
      </c>
      <c r="J20" s="109">
        <v>23</v>
      </c>
      <c r="K20" s="107">
        <v>648</v>
      </c>
      <c r="L20" s="108">
        <v>26</v>
      </c>
      <c r="M20" s="109">
        <f>K20+L20</f>
        <v>674</v>
      </c>
      <c r="N20" s="107">
        <v>773</v>
      </c>
      <c r="O20" s="108">
        <v>69</v>
      </c>
      <c r="P20" s="109">
        <f>N20+O20</f>
        <v>842</v>
      </c>
      <c r="Q20" s="109">
        <v>12</v>
      </c>
      <c r="R20" s="107">
        <v>2117</v>
      </c>
      <c r="S20" s="108">
        <v>163</v>
      </c>
      <c r="T20" s="109">
        <v>2280</v>
      </c>
      <c r="U20" s="107">
        <v>2322</v>
      </c>
      <c r="V20" s="108">
        <v>251</v>
      </c>
      <c r="W20" s="109">
        <v>2573</v>
      </c>
      <c r="X20" s="109">
        <v>35</v>
      </c>
    </row>
    <row r="21" spans="1:24" ht="16.5" thickBot="1">
      <c r="A21" s="228"/>
      <c r="B21" s="230"/>
      <c r="C21" s="126" t="s">
        <v>133</v>
      </c>
      <c r="D21" s="115">
        <v>2809</v>
      </c>
      <c r="E21" s="116">
        <v>170</v>
      </c>
      <c r="F21" s="117">
        <f>D21+E21</f>
        <v>2979</v>
      </c>
      <c r="G21" s="115">
        <v>2932</v>
      </c>
      <c r="H21" s="116">
        <v>171</v>
      </c>
      <c r="I21" s="117">
        <v>3103</v>
      </c>
      <c r="J21" s="117">
        <v>47</v>
      </c>
      <c r="K21" s="115">
        <v>0</v>
      </c>
      <c r="L21" s="116">
        <v>0</v>
      </c>
      <c r="M21" s="117">
        <v>0</v>
      </c>
      <c r="N21" s="115">
        <v>0</v>
      </c>
      <c r="O21" s="116">
        <v>0</v>
      </c>
      <c r="P21" s="117">
        <v>0</v>
      </c>
      <c r="Q21" s="117">
        <v>0</v>
      </c>
      <c r="R21" s="115">
        <v>2809</v>
      </c>
      <c r="S21" s="116">
        <v>170</v>
      </c>
      <c r="T21" s="117">
        <v>2979</v>
      </c>
      <c r="U21" s="115">
        <v>2932</v>
      </c>
      <c r="V21" s="116">
        <v>171</v>
      </c>
      <c r="W21" s="117">
        <v>3103</v>
      </c>
      <c r="X21" s="117">
        <v>47</v>
      </c>
    </row>
    <row r="22" spans="1:24" ht="15" customHeight="1">
      <c r="A22" s="227" t="s">
        <v>134</v>
      </c>
      <c r="B22" s="225" t="s">
        <v>117</v>
      </c>
      <c r="C22" s="127" t="s">
        <v>135</v>
      </c>
      <c r="D22" s="107">
        <v>512</v>
      </c>
      <c r="E22" s="108">
        <v>99</v>
      </c>
      <c r="F22" s="109">
        <f>D22+E22</f>
        <v>611</v>
      </c>
      <c r="G22" s="107">
        <v>638</v>
      </c>
      <c r="H22" s="108">
        <v>148</v>
      </c>
      <c r="I22" s="109">
        <v>786</v>
      </c>
      <c r="J22" s="109">
        <v>29</v>
      </c>
      <c r="K22" s="107">
        <v>26</v>
      </c>
      <c r="L22" s="108">
        <v>3</v>
      </c>
      <c r="M22" s="109">
        <f>K22+L22</f>
        <v>29</v>
      </c>
      <c r="N22" s="107">
        <v>26</v>
      </c>
      <c r="O22" s="108">
        <v>3</v>
      </c>
      <c r="P22" s="109">
        <f>N22+O22</f>
        <v>29</v>
      </c>
      <c r="Q22" s="109">
        <v>2</v>
      </c>
      <c r="R22" s="107">
        <v>538</v>
      </c>
      <c r="S22" s="108">
        <v>102</v>
      </c>
      <c r="T22" s="109">
        <v>640</v>
      </c>
      <c r="U22" s="107">
        <v>664</v>
      </c>
      <c r="V22" s="108">
        <v>151</v>
      </c>
      <c r="W22" s="109">
        <v>815</v>
      </c>
      <c r="X22" s="109">
        <v>31</v>
      </c>
    </row>
    <row r="23" spans="1:24" ht="24.75">
      <c r="A23" s="231"/>
      <c r="B23" s="232"/>
      <c r="C23" s="128" t="s">
        <v>136</v>
      </c>
      <c r="D23" s="111">
        <v>40</v>
      </c>
      <c r="E23" s="112">
        <v>13</v>
      </c>
      <c r="F23" s="113">
        <v>53</v>
      </c>
      <c r="G23" s="111"/>
      <c r="H23" s="112"/>
      <c r="I23" s="113"/>
      <c r="J23" s="113">
        <v>7</v>
      </c>
      <c r="K23" s="111">
        <v>16</v>
      </c>
      <c r="L23" s="112">
        <v>5</v>
      </c>
      <c r="M23" s="113">
        <v>21</v>
      </c>
      <c r="N23" s="111"/>
      <c r="O23" s="112"/>
      <c r="P23" s="113"/>
      <c r="Q23" s="113">
        <v>2</v>
      </c>
      <c r="R23" s="111">
        <v>56</v>
      </c>
      <c r="S23" s="112">
        <v>18</v>
      </c>
      <c r="T23" s="113">
        <v>74</v>
      </c>
      <c r="U23" s="111">
        <v>0</v>
      </c>
      <c r="V23" s="112">
        <v>0</v>
      </c>
      <c r="W23" s="113">
        <v>0</v>
      </c>
      <c r="X23" s="113">
        <v>9</v>
      </c>
    </row>
    <row r="24" spans="1:24" ht="25.5" thickBot="1">
      <c r="A24" s="228"/>
      <c r="B24" s="226"/>
      <c r="C24" s="129" t="s">
        <v>137</v>
      </c>
      <c r="D24" s="115">
        <v>1500</v>
      </c>
      <c r="E24" s="116">
        <v>250</v>
      </c>
      <c r="F24" s="117">
        <v>1750</v>
      </c>
      <c r="G24" s="115"/>
      <c r="H24" s="116"/>
      <c r="I24" s="117"/>
      <c r="J24" s="117"/>
      <c r="K24" s="115"/>
      <c r="L24" s="116"/>
      <c r="M24" s="117"/>
      <c r="N24" s="115"/>
      <c r="O24" s="116"/>
      <c r="P24" s="117"/>
      <c r="Q24" s="117"/>
      <c r="R24" s="115">
        <v>1500</v>
      </c>
      <c r="S24" s="116">
        <v>250</v>
      </c>
      <c r="T24" s="117">
        <v>1750</v>
      </c>
      <c r="U24" s="115">
        <v>0</v>
      </c>
      <c r="V24" s="116">
        <v>0</v>
      </c>
      <c r="W24" s="117">
        <v>0</v>
      </c>
      <c r="X24" s="117">
        <v>0</v>
      </c>
    </row>
    <row r="25" spans="1:24" ht="31.5">
      <c r="A25" s="233" t="s">
        <v>138</v>
      </c>
      <c r="B25" s="139" t="s">
        <v>114</v>
      </c>
      <c r="C25" s="127" t="s">
        <v>139</v>
      </c>
      <c r="D25" s="130">
        <v>95</v>
      </c>
      <c r="E25" s="131">
        <v>70</v>
      </c>
      <c r="F25" s="132">
        <v>165</v>
      </c>
      <c r="G25" s="130">
        <v>95</v>
      </c>
      <c r="H25" s="131">
        <v>70</v>
      </c>
      <c r="I25" s="132">
        <v>165</v>
      </c>
      <c r="J25" s="132"/>
      <c r="K25" s="130"/>
      <c r="L25" s="131"/>
      <c r="M25" s="132">
        <v>600</v>
      </c>
      <c r="N25" s="130"/>
      <c r="O25" s="131"/>
      <c r="P25" s="132"/>
      <c r="Q25" s="132"/>
      <c r="R25" s="130">
        <v>95</v>
      </c>
      <c r="S25" s="131">
        <v>70</v>
      </c>
      <c r="T25" s="132">
        <v>765</v>
      </c>
      <c r="U25" s="130">
        <v>95</v>
      </c>
      <c r="V25" s="131">
        <v>70</v>
      </c>
      <c r="W25" s="132">
        <v>165</v>
      </c>
      <c r="X25" s="132">
        <v>0</v>
      </c>
    </row>
    <row r="26" spans="1:24" ht="25.5" thickBot="1">
      <c r="A26" s="228"/>
      <c r="B26" s="140"/>
      <c r="C26" s="133" t="s">
        <v>140</v>
      </c>
      <c r="D26" s="115">
        <v>42</v>
      </c>
      <c r="E26" s="116">
        <v>50</v>
      </c>
      <c r="F26" s="117">
        <v>92</v>
      </c>
      <c r="G26" s="115"/>
      <c r="H26" s="116"/>
      <c r="I26" s="117"/>
      <c r="J26" s="117"/>
      <c r="K26" s="115"/>
      <c r="L26" s="116"/>
      <c r="M26" s="117"/>
      <c r="N26" s="115"/>
      <c r="O26" s="116"/>
      <c r="P26" s="117"/>
      <c r="Q26" s="117"/>
      <c r="R26" s="115">
        <v>42</v>
      </c>
      <c r="S26" s="116">
        <v>50</v>
      </c>
      <c r="T26" s="117">
        <v>92</v>
      </c>
      <c r="U26" s="115">
        <v>0</v>
      </c>
      <c r="V26" s="116">
        <v>0</v>
      </c>
      <c r="W26" s="117">
        <v>0</v>
      </c>
      <c r="X26" s="117">
        <v>0</v>
      </c>
    </row>
  </sheetData>
  <sheetProtection/>
  <mergeCells count="26">
    <mergeCell ref="R4:X4"/>
    <mergeCell ref="R5:T5"/>
    <mergeCell ref="U5:W5"/>
    <mergeCell ref="X5:X6"/>
    <mergeCell ref="B1:X2"/>
    <mergeCell ref="K4:Q4"/>
    <mergeCell ref="D5:F5"/>
    <mergeCell ref="G5:I5"/>
    <mergeCell ref="J5:J6"/>
    <mergeCell ref="K5:M5"/>
    <mergeCell ref="A25:A26"/>
    <mergeCell ref="A1:A2"/>
    <mergeCell ref="N5:P5"/>
    <mergeCell ref="A10:A19"/>
    <mergeCell ref="B10:B11"/>
    <mergeCell ref="B12:B17"/>
    <mergeCell ref="A4:A6"/>
    <mergeCell ref="B4:C5"/>
    <mergeCell ref="D4:J4"/>
    <mergeCell ref="Q5:Q6"/>
    <mergeCell ref="A7:A9"/>
    <mergeCell ref="B7:B8"/>
    <mergeCell ref="A20:A21"/>
    <mergeCell ref="B20:B21"/>
    <mergeCell ref="A22:A24"/>
    <mergeCell ref="B22:B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MIRIAN</cp:lastModifiedBy>
  <cp:lastPrinted>2017-03-01T09:23:55Z</cp:lastPrinted>
  <dcterms:created xsi:type="dcterms:W3CDTF">1996-11-27T10:00:04Z</dcterms:created>
  <dcterms:modified xsi:type="dcterms:W3CDTF">2020-03-25T10:14:13Z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